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 activeTab="5"/>
  </bookViews>
  <sheets>
    <sheet name="2013" sheetId="1" r:id="rId1"/>
    <sheet name="2014" sheetId="2" r:id="rId2"/>
    <sheet name="2015" sheetId="3" r:id="rId3"/>
    <sheet name="2016" sheetId="4" r:id="rId4"/>
    <sheet name="2017" sheetId="5" r:id="rId5"/>
    <sheet name="2018" sheetId="6" r:id="rId6"/>
  </sheets>
  <calcPr calcId="124519"/>
</workbook>
</file>

<file path=xl/calcChain.xml><?xml version="1.0" encoding="utf-8"?>
<calcChain xmlns="http://schemas.openxmlformats.org/spreadsheetml/2006/main">
  <c r="G4" i="6"/>
  <c r="G11" i="5"/>
  <c r="G8" i="4"/>
  <c r="G9" i="3"/>
  <c r="G10" i="2"/>
  <c r="G7" i="1"/>
  <c r="H8" i="3"/>
  <c r="H4"/>
  <c r="H4" i="1"/>
  <c r="H3"/>
  <c r="H4" i="6"/>
  <c r="H11" i="5"/>
  <c r="H8" i="4"/>
  <c r="H9" i="3"/>
  <c r="H10" i="2"/>
  <c r="H7" i="1"/>
</calcChain>
</file>

<file path=xl/sharedStrings.xml><?xml version="1.0" encoding="utf-8"?>
<sst xmlns="http://schemas.openxmlformats.org/spreadsheetml/2006/main" count="141" uniqueCount="69">
  <si>
    <t>Redni broj</t>
  </si>
  <si>
    <t>Naziv opreme</t>
  </si>
  <si>
    <t>Model</t>
  </si>
  <si>
    <t>Proizvođač</t>
  </si>
  <si>
    <t>Količina</t>
  </si>
  <si>
    <t>Vrednost</t>
  </si>
  <si>
    <t>Donator</t>
  </si>
  <si>
    <t>UKUPNO</t>
  </si>
  <si>
    <t>EKG aparat</t>
  </si>
  <si>
    <t>Infuziona pumpa</t>
  </si>
  <si>
    <t>Aparat za hemodijalizu</t>
  </si>
  <si>
    <t>Fresenius Medical Care</t>
  </si>
  <si>
    <t>Device HD 5008s</t>
  </si>
  <si>
    <t>5008s</t>
  </si>
  <si>
    <t>5008 online olus single needle</t>
  </si>
  <si>
    <t>4008s</t>
  </si>
  <si>
    <t>Reanimacioni sto za novorođenčad</t>
  </si>
  <si>
    <t>Fototerapijska lampa</t>
  </si>
  <si>
    <t>Dreger 4000</t>
  </si>
  <si>
    <t>Reducir pritiska</t>
  </si>
  <si>
    <t>Aspirator</t>
  </si>
  <si>
    <t>CTG aparat</t>
  </si>
  <si>
    <t>Oxyline dreger</t>
  </si>
  <si>
    <t>Bistos BT 350</t>
  </si>
  <si>
    <t>Agila Fresenius</t>
  </si>
  <si>
    <t>Hematološki analizator</t>
  </si>
  <si>
    <t>LX 780</t>
  </si>
  <si>
    <t xml:space="preserve">Fresenius Medical Care </t>
  </si>
  <si>
    <t>4008s clasik</t>
  </si>
  <si>
    <t>Device HD 5008s sa stočićem</t>
  </si>
  <si>
    <t>Respirator</t>
  </si>
  <si>
    <t>Oxylog</t>
  </si>
  <si>
    <t>Pacijent monitor</t>
  </si>
  <si>
    <t>Nihon Kohden</t>
  </si>
  <si>
    <t>ECG Holter</t>
  </si>
  <si>
    <t>SCM-510W Software</t>
  </si>
  <si>
    <t>EKG Holter Sistem</t>
  </si>
  <si>
    <t>Digitarwor FM-180</t>
  </si>
  <si>
    <t>Jonomer sa stočićem za dijalizu</t>
  </si>
  <si>
    <t>5008c</t>
  </si>
  <si>
    <t>Miltifiltrat basic</t>
  </si>
  <si>
    <t>Medisal</t>
  </si>
  <si>
    <t>Urg.transportni rspirator sa sistemom creva</t>
  </si>
  <si>
    <t>Vlada Japana</t>
  </si>
  <si>
    <t>Video procesor</t>
  </si>
  <si>
    <t>Light source</t>
  </si>
  <si>
    <t>Gastroskop</t>
  </si>
  <si>
    <t>Kolonoskop</t>
  </si>
  <si>
    <t>LCD monitor - endoskopski</t>
  </si>
  <si>
    <t>Kolor printer</t>
  </si>
  <si>
    <t>DVD rekorder</t>
  </si>
  <si>
    <t>VP 4450 HD</t>
  </si>
  <si>
    <t>XL-4450</t>
  </si>
  <si>
    <t>EG 530WR</t>
  </si>
  <si>
    <t>EC 530WL3</t>
  </si>
  <si>
    <t>Mitsubishi</t>
  </si>
  <si>
    <t>Fuji</t>
  </si>
  <si>
    <t>CM 300</t>
  </si>
  <si>
    <t>Portabilni color doppler ultrazvučni aparat sa pripadajućom opremom</t>
  </si>
  <si>
    <t>N sport; Nefiser Medical; Leon d.o.o; UPP Mitehna; Elixir Group i Dekor Luks d.o.o</t>
  </si>
  <si>
    <t>PT60A Samsung Medison</t>
  </si>
  <si>
    <t>Fresenius Medical Care Vršac</t>
  </si>
  <si>
    <t>Fond B92 Beograd, preko Dreger Medical</t>
  </si>
  <si>
    <t>Makler d.o.o Beograd</t>
  </si>
  <si>
    <t>Fresenius Medical Care  Vršac</t>
  </si>
  <si>
    <t>Ministarstvo zdravlja Republike Srbije</t>
  </si>
  <si>
    <t>Svetska zdravstvena organizacije, preko Trivax d.o.o. Beograd</t>
  </si>
  <si>
    <t>Elixir group, preko Medical Shop</t>
  </si>
  <si>
    <t>Veterinarski specijalistički institut Šabac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</si>
</sst>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H5" sqref="H5"/>
    </sheetView>
  </sheetViews>
  <sheetFormatPr defaultRowHeight="15"/>
  <cols>
    <col min="2" max="2" width="10" style="1" customWidth="1"/>
    <col min="3" max="3" width="28.140625" style="1" customWidth="1"/>
    <col min="4" max="4" width="26" style="1" customWidth="1"/>
    <col min="5" max="5" width="32.28515625" style="1" customWidth="1"/>
    <col min="6" max="6" width="23.140625" style="1" customWidth="1"/>
    <col min="7" max="7" width="9.140625" style="1"/>
    <col min="8" max="8" width="19.140625" style="1" customWidth="1"/>
  </cols>
  <sheetData>
    <row r="1" spans="1:9" ht="30.75" customHeight="1" thickBot="1">
      <c r="A1" s="11"/>
      <c r="B1" s="12"/>
      <c r="C1" s="12"/>
      <c r="D1" s="12"/>
      <c r="E1" s="12"/>
      <c r="F1" s="12"/>
      <c r="G1" s="12"/>
      <c r="H1" s="12"/>
      <c r="I1" s="11"/>
    </row>
    <row r="2" spans="1:9">
      <c r="A2" s="11"/>
      <c r="B2" s="6" t="s">
        <v>0</v>
      </c>
      <c r="C2" s="6" t="s">
        <v>1</v>
      </c>
      <c r="D2" s="7" t="s">
        <v>6</v>
      </c>
      <c r="E2" s="7" t="s">
        <v>2</v>
      </c>
      <c r="F2" s="6" t="s">
        <v>3</v>
      </c>
      <c r="G2" s="8" t="s">
        <v>4</v>
      </c>
      <c r="H2" s="6" t="s">
        <v>5</v>
      </c>
      <c r="I2" s="11"/>
    </row>
    <row r="3" spans="1:9" ht="30">
      <c r="A3" s="11"/>
      <c r="B3" s="2">
        <v>1</v>
      </c>
      <c r="C3" s="21" t="s">
        <v>10</v>
      </c>
      <c r="D3" s="22" t="s">
        <v>61</v>
      </c>
      <c r="E3" s="22" t="s">
        <v>12</v>
      </c>
      <c r="F3" s="21" t="s">
        <v>11</v>
      </c>
      <c r="G3" s="23">
        <v>5</v>
      </c>
      <c r="H3" s="24">
        <f>1400000*5</f>
        <v>7000000</v>
      </c>
      <c r="I3" s="11"/>
    </row>
    <row r="4" spans="1:9" ht="30">
      <c r="A4" s="11"/>
      <c r="B4" s="2">
        <v>2</v>
      </c>
      <c r="C4" s="21" t="s">
        <v>10</v>
      </c>
      <c r="D4" s="22" t="s">
        <v>61</v>
      </c>
      <c r="E4" s="22" t="s">
        <v>14</v>
      </c>
      <c r="F4" s="21" t="s">
        <v>11</v>
      </c>
      <c r="G4" s="23">
        <v>2</v>
      </c>
      <c r="H4" s="24">
        <f>1701000*2</f>
        <v>3402000</v>
      </c>
      <c r="I4" s="11"/>
    </row>
    <row r="5" spans="1:9" ht="30">
      <c r="A5" s="11"/>
      <c r="B5" s="2">
        <v>3</v>
      </c>
      <c r="C5" s="21" t="s">
        <v>10</v>
      </c>
      <c r="D5" s="22" t="s">
        <v>61</v>
      </c>
      <c r="E5" s="22" t="s">
        <v>15</v>
      </c>
      <c r="F5" s="21" t="s">
        <v>11</v>
      </c>
      <c r="G5" s="23">
        <v>1</v>
      </c>
      <c r="H5" s="24">
        <v>906577.3</v>
      </c>
      <c r="I5" s="11"/>
    </row>
    <row r="6" spans="1:9" ht="30.75" thickBot="1">
      <c r="A6" s="11"/>
      <c r="B6" s="4">
        <v>4</v>
      </c>
      <c r="C6" s="25" t="s">
        <v>10</v>
      </c>
      <c r="D6" s="22" t="s">
        <v>61</v>
      </c>
      <c r="E6" s="26" t="s">
        <v>13</v>
      </c>
      <c r="F6" s="25" t="s">
        <v>11</v>
      </c>
      <c r="G6" s="27">
        <v>1</v>
      </c>
      <c r="H6" s="28">
        <v>906577.3</v>
      </c>
      <c r="I6" s="11"/>
    </row>
    <row r="7" spans="1:9" ht="15.75" thickBot="1">
      <c r="A7" s="11"/>
      <c r="B7" s="14" t="s">
        <v>7</v>
      </c>
      <c r="C7" s="15"/>
      <c r="D7" s="15"/>
      <c r="E7" s="15"/>
      <c r="F7" s="15"/>
      <c r="G7" s="10">
        <f>SUM(G3:G6)</f>
        <v>9</v>
      </c>
      <c r="H7" s="5">
        <f>SUM(H3:H6)</f>
        <v>12215154.600000001</v>
      </c>
      <c r="I7" s="11"/>
    </row>
    <row r="8" spans="1:9" ht="29.25" customHeight="1">
      <c r="A8" s="11"/>
      <c r="B8" s="12"/>
      <c r="C8" s="12"/>
      <c r="D8" s="12"/>
      <c r="E8" s="12"/>
      <c r="F8" s="12"/>
      <c r="G8" s="12"/>
      <c r="H8" s="12"/>
      <c r="I8" s="11"/>
    </row>
  </sheetData>
  <mergeCells count="1">
    <mergeCell ref="B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"/>
  <sheetViews>
    <sheetView workbookViewId="0">
      <selection activeCell="H10" sqref="H10"/>
    </sheetView>
  </sheetViews>
  <sheetFormatPr defaultRowHeight="15"/>
  <cols>
    <col min="2" max="2" width="9.140625" customWidth="1"/>
    <col min="3" max="3" width="33.28515625" customWidth="1"/>
    <col min="4" max="4" width="22.5703125" customWidth="1"/>
    <col min="5" max="5" width="15.7109375" customWidth="1"/>
    <col min="6" max="6" width="21" customWidth="1"/>
    <col min="8" max="8" width="16.140625" customWidth="1"/>
  </cols>
  <sheetData>
    <row r="1" spans="1:9" ht="30" customHeight="1" thickBot="1">
      <c r="A1" s="11"/>
      <c r="B1" s="11"/>
      <c r="C1" s="11"/>
      <c r="D1" s="11"/>
      <c r="E1" s="11"/>
      <c r="F1" s="11"/>
      <c r="G1" s="11"/>
      <c r="H1" s="11"/>
      <c r="I1" s="11"/>
    </row>
    <row r="2" spans="1:9">
      <c r="A2" s="11"/>
      <c r="B2" s="6" t="s">
        <v>0</v>
      </c>
      <c r="C2" s="6" t="s">
        <v>1</v>
      </c>
      <c r="D2" s="7" t="s">
        <v>6</v>
      </c>
      <c r="E2" s="7" t="s">
        <v>2</v>
      </c>
      <c r="F2" s="6" t="s">
        <v>3</v>
      </c>
      <c r="G2" s="8" t="s">
        <v>4</v>
      </c>
      <c r="H2" s="6" t="s">
        <v>5</v>
      </c>
      <c r="I2" s="11"/>
    </row>
    <row r="3" spans="1:9" ht="30">
      <c r="A3" s="11"/>
      <c r="B3" s="2">
        <v>1</v>
      </c>
      <c r="C3" s="21" t="s">
        <v>16</v>
      </c>
      <c r="D3" s="22" t="s">
        <v>62</v>
      </c>
      <c r="E3" s="22"/>
      <c r="F3" s="21"/>
      <c r="G3" s="23">
        <v>1</v>
      </c>
      <c r="H3" s="24">
        <v>1215711</v>
      </c>
      <c r="I3" s="11"/>
    </row>
    <row r="4" spans="1:9" ht="30">
      <c r="A4" s="11"/>
      <c r="B4" s="2">
        <v>2</v>
      </c>
      <c r="C4" s="21" t="s">
        <v>17</v>
      </c>
      <c r="D4" s="22" t="s">
        <v>62</v>
      </c>
      <c r="E4" s="22" t="s">
        <v>18</v>
      </c>
      <c r="F4" s="21"/>
      <c r="G4" s="23">
        <v>1</v>
      </c>
      <c r="H4" s="24">
        <v>241262.84</v>
      </c>
      <c r="I4" s="11"/>
    </row>
    <row r="5" spans="1:9" ht="30">
      <c r="A5" s="11"/>
      <c r="B5" s="2">
        <v>3</v>
      </c>
      <c r="C5" s="21" t="s">
        <v>19</v>
      </c>
      <c r="D5" s="22" t="s">
        <v>62</v>
      </c>
      <c r="E5" s="22" t="s">
        <v>22</v>
      </c>
      <c r="F5" s="21"/>
      <c r="G5" s="23">
        <v>2</v>
      </c>
      <c r="H5" s="24">
        <v>89504.52</v>
      </c>
      <c r="I5" s="11"/>
    </row>
    <row r="6" spans="1:9" ht="30">
      <c r="A6" s="11"/>
      <c r="B6" s="2">
        <v>4</v>
      </c>
      <c r="C6" s="21" t="s">
        <v>20</v>
      </c>
      <c r="D6" s="22" t="s">
        <v>62</v>
      </c>
      <c r="E6" s="22"/>
      <c r="F6" s="21"/>
      <c r="G6" s="23">
        <v>2</v>
      </c>
      <c r="H6" s="24">
        <v>136488.51999999999</v>
      </c>
      <c r="I6" s="11"/>
    </row>
    <row r="7" spans="1:9" ht="30">
      <c r="A7" s="11"/>
      <c r="B7" s="2">
        <v>5</v>
      </c>
      <c r="C7" s="21" t="s">
        <v>21</v>
      </c>
      <c r="D7" s="22" t="s">
        <v>62</v>
      </c>
      <c r="E7" s="22" t="s">
        <v>23</v>
      </c>
      <c r="F7" s="21"/>
      <c r="G7" s="23">
        <v>2</v>
      </c>
      <c r="H7" s="24">
        <v>369600</v>
      </c>
      <c r="I7" s="11"/>
    </row>
    <row r="8" spans="1:9" ht="30">
      <c r="A8" s="11"/>
      <c r="B8" s="2">
        <v>6</v>
      </c>
      <c r="C8" s="21" t="s">
        <v>9</v>
      </c>
      <c r="D8" s="22" t="s">
        <v>62</v>
      </c>
      <c r="E8" s="22" t="s">
        <v>24</v>
      </c>
      <c r="F8" s="21"/>
      <c r="G8" s="23">
        <v>1</v>
      </c>
      <c r="H8" s="24">
        <v>176190</v>
      </c>
      <c r="I8" s="11"/>
    </row>
    <row r="9" spans="1:9" ht="15.75" thickBot="1">
      <c r="A9" s="11"/>
      <c r="B9" s="2">
        <v>7</v>
      </c>
      <c r="C9" s="21" t="s">
        <v>25</v>
      </c>
      <c r="D9" s="22" t="s">
        <v>63</v>
      </c>
      <c r="E9" s="22" t="s">
        <v>26</v>
      </c>
      <c r="F9" s="21"/>
      <c r="G9" s="23">
        <v>1</v>
      </c>
      <c r="H9" s="24">
        <v>4685092</v>
      </c>
      <c r="I9" s="11"/>
    </row>
    <row r="10" spans="1:9" ht="15.75" thickBot="1">
      <c r="A10" s="11"/>
      <c r="B10" s="14" t="s">
        <v>7</v>
      </c>
      <c r="C10" s="15"/>
      <c r="D10" s="15"/>
      <c r="E10" s="15"/>
      <c r="F10" s="15"/>
      <c r="G10" s="10">
        <f>SUM(G3:G9)</f>
        <v>10</v>
      </c>
      <c r="H10" s="5">
        <f>SUM(H3:H9)</f>
        <v>6913848.8799999999</v>
      </c>
      <c r="I10" s="11"/>
    </row>
    <row r="11" spans="1:9" ht="29.25" customHeight="1">
      <c r="A11" s="11"/>
      <c r="B11" s="11"/>
      <c r="C11" s="11"/>
      <c r="D11" s="11"/>
      <c r="E11" s="11"/>
      <c r="F11" s="11"/>
      <c r="G11" s="11"/>
      <c r="H11" s="11"/>
      <c r="I11" s="11"/>
    </row>
  </sheetData>
  <mergeCells count="1">
    <mergeCell ref="B10:F10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H4" sqref="H4"/>
    </sheetView>
  </sheetViews>
  <sheetFormatPr defaultRowHeight="15"/>
  <cols>
    <col min="2" max="2" width="10.28515625" customWidth="1"/>
    <col min="3" max="3" width="27.140625" customWidth="1"/>
    <col min="4" max="4" width="31" customWidth="1"/>
    <col min="5" max="5" width="31.28515625" customWidth="1"/>
    <col min="6" max="6" width="21.42578125" customWidth="1"/>
    <col min="8" max="8" width="18.140625" customWidth="1"/>
  </cols>
  <sheetData>
    <row r="1" spans="1:9" ht="30" customHeight="1" thickBot="1">
      <c r="A1" s="11"/>
      <c r="B1" s="11"/>
      <c r="C1" s="11"/>
      <c r="D1" s="11"/>
      <c r="E1" s="11"/>
      <c r="F1" s="11"/>
      <c r="G1" s="11"/>
      <c r="H1" s="11"/>
      <c r="I1" s="11"/>
    </row>
    <row r="2" spans="1:9">
      <c r="A2" s="11"/>
      <c r="B2" s="6" t="s">
        <v>0</v>
      </c>
      <c r="C2" s="6" t="s">
        <v>1</v>
      </c>
      <c r="D2" s="7" t="s">
        <v>6</v>
      </c>
      <c r="E2" s="7" t="s">
        <v>2</v>
      </c>
      <c r="F2" s="6" t="s">
        <v>3</v>
      </c>
      <c r="G2" s="8" t="s">
        <v>4</v>
      </c>
      <c r="H2" s="6" t="s">
        <v>5</v>
      </c>
      <c r="I2" s="11"/>
    </row>
    <row r="3" spans="1:9" ht="30">
      <c r="A3" s="11"/>
      <c r="B3" s="2">
        <v>1</v>
      </c>
      <c r="C3" s="21" t="s">
        <v>10</v>
      </c>
      <c r="D3" s="22" t="s">
        <v>64</v>
      </c>
      <c r="E3" s="22" t="s">
        <v>28</v>
      </c>
      <c r="F3" s="21" t="s">
        <v>27</v>
      </c>
      <c r="G3" s="23">
        <v>1</v>
      </c>
      <c r="H3" s="24">
        <v>2577454</v>
      </c>
      <c r="I3" s="11"/>
    </row>
    <row r="4" spans="1:9" ht="30">
      <c r="A4" s="11"/>
      <c r="B4" s="2">
        <v>2</v>
      </c>
      <c r="C4" s="21" t="s">
        <v>10</v>
      </c>
      <c r="D4" s="22" t="s">
        <v>64</v>
      </c>
      <c r="E4" s="22" t="s">
        <v>29</v>
      </c>
      <c r="F4" s="21" t="s">
        <v>27</v>
      </c>
      <c r="G4" s="23">
        <v>2</v>
      </c>
      <c r="H4" s="24">
        <f>955407.6*2</f>
        <v>1910815.2</v>
      </c>
      <c r="I4" s="11"/>
    </row>
    <row r="5" spans="1:9" ht="30">
      <c r="A5" s="11"/>
      <c r="B5" s="2">
        <v>3</v>
      </c>
      <c r="C5" s="21" t="s">
        <v>30</v>
      </c>
      <c r="D5" s="22" t="s">
        <v>65</v>
      </c>
      <c r="E5" s="22" t="s">
        <v>31</v>
      </c>
      <c r="F5" s="21"/>
      <c r="G5" s="23">
        <v>1</v>
      </c>
      <c r="H5" s="24">
        <v>990000</v>
      </c>
      <c r="I5" s="11"/>
    </row>
    <row r="6" spans="1:9" ht="30">
      <c r="A6" s="11"/>
      <c r="B6" s="3">
        <v>4</v>
      </c>
      <c r="C6" s="25" t="s">
        <v>32</v>
      </c>
      <c r="D6" s="26" t="s">
        <v>66</v>
      </c>
      <c r="E6" s="26" t="s">
        <v>33</v>
      </c>
      <c r="F6" s="25"/>
      <c r="G6" s="27">
        <v>1</v>
      </c>
      <c r="H6" s="29">
        <v>380000</v>
      </c>
      <c r="I6" s="11"/>
    </row>
    <row r="7" spans="1:9">
      <c r="A7" s="11"/>
      <c r="B7" s="3">
        <v>5</v>
      </c>
      <c r="C7" s="25" t="s">
        <v>34</v>
      </c>
      <c r="D7" s="26" t="s">
        <v>67</v>
      </c>
      <c r="E7" s="26" t="s">
        <v>35</v>
      </c>
      <c r="F7" s="25"/>
      <c r="G7" s="27">
        <v>1</v>
      </c>
      <c r="H7" s="29">
        <v>583929.59999999998</v>
      </c>
      <c r="I7" s="11"/>
    </row>
    <row r="8" spans="1:9" ht="15.75" thickBot="1">
      <c r="A8" s="11"/>
      <c r="B8" s="3">
        <v>6</v>
      </c>
      <c r="C8" s="25" t="s">
        <v>36</v>
      </c>
      <c r="D8" s="26" t="s">
        <v>67</v>
      </c>
      <c r="E8" s="26" t="s">
        <v>37</v>
      </c>
      <c r="F8" s="25"/>
      <c r="G8" s="27">
        <v>2</v>
      </c>
      <c r="H8" s="29">
        <f>317196*2</f>
        <v>634392</v>
      </c>
      <c r="I8" s="11"/>
    </row>
    <row r="9" spans="1:9" ht="15.75" thickBot="1">
      <c r="A9" s="11"/>
      <c r="B9" s="14" t="s">
        <v>7</v>
      </c>
      <c r="C9" s="15"/>
      <c r="D9" s="15"/>
      <c r="E9" s="15"/>
      <c r="F9" s="15"/>
      <c r="G9" s="10">
        <f>SUM(G3:G8)</f>
        <v>8</v>
      </c>
      <c r="H9" s="5">
        <f>SUM(H3:H8)</f>
        <v>7076590.7999999998</v>
      </c>
      <c r="I9" s="11"/>
    </row>
    <row r="10" spans="1:9" ht="30.75" customHeight="1">
      <c r="A10" s="11"/>
      <c r="B10" s="11"/>
      <c r="C10" s="11"/>
      <c r="D10" s="11"/>
      <c r="E10" s="11"/>
      <c r="F10" s="11"/>
      <c r="G10" s="11"/>
      <c r="H10" s="11"/>
      <c r="I10" s="11"/>
    </row>
  </sheetData>
  <mergeCells count="1">
    <mergeCell ref="B9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H4" sqref="H4"/>
    </sheetView>
  </sheetViews>
  <sheetFormatPr defaultRowHeight="15"/>
  <cols>
    <col min="3" max="3" width="33.28515625" customWidth="1"/>
    <col min="4" max="4" width="32.140625" customWidth="1"/>
    <col min="5" max="5" width="22" customWidth="1"/>
    <col min="6" max="6" width="14.140625" customWidth="1"/>
    <col min="7" max="7" width="11.28515625" customWidth="1"/>
    <col min="8" max="8" width="21" customWidth="1"/>
  </cols>
  <sheetData>
    <row r="1" spans="1:9" ht="32.25" customHeight="1" thickBot="1">
      <c r="A1" s="11"/>
      <c r="B1" s="11"/>
      <c r="C1" s="11"/>
      <c r="D1" s="11"/>
      <c r="E1" s="11"/>
      <c r="F1" s="11"/>
      <c r="G1" s="11"/>
      <c r="H1" s="11"/>
      <c r="I1" s="11"/>
    </row>
    <row r="2" spans="1:9">
      <c r="A2" s="11"/>
      <c r="B2" s="6" t="s">
        <v>0</v>
      </c>
      <c r="C2" s="6" t="s">
        <v>1</v>
      </c>
      <c r="D2" s="7" t="s">
        <v>6</v>
      </c>
      <c r="E2" s="7" t="s">
        <v>2</v>
      </c>
      <c r="F2" s="6" t="s">
        <v>3</v>
      </c>
      <c r="G2" s="8" t="s">
        <v>4</v>
      </c>
      <c r="H2" s="6" t="s">
        <v>5</v>
      </c>
      <c r="I2" s="11"/>
    </row>
    <row r="3" spans="1:9">
      <c r="A3" s="11"/>
      <c r="B3" s="2">
        <v>1</v>
      </c>
      <c r="C3" s="21" t="s">
        <v>38</v>
      </c>
      <c r="D3" s="22" t="s">
        <v>61</v>
      </c>
      <c r="E3" s="22"/>
      <c r="F3" s="21"/>
      <c r="G3" s="23">
        <v>1</v>
      </c>
      <c r="H3" s="24">
        <v>553269.5</v>
      </c>
      <c r="I3" s="11"/>
    </row>
    <row r="4" spans="1:9">
      <c r="A4" s="11"/>
      <c r="B4" s="2">
        <v>2</v>
      </c>
      <c r="C4" s="21" t="s">
        <v>10</v>
      </c>
      <c r="D4" s="22" t="s">
        <v>61</v>
      </c>
      <c r="E4" s="22" t="s">
        <v>39</v>
      </c>
      <c r="F4" s="21"/>
      <c r="G4" s="23">
        <v>2</v>
      </c>
      <c r="H4" s="24">
        <v>1928047</v>
      </c>
      <c r="I4" s="11"/>
    </row>
    <row r="5" spans="1:9">
      <c r="A5" s="11"/>
      <c r="B5" s="2">
        <v>3</v>
      </c>
      <c r="C5" s="21" t="s">
        <v>10</v>
      </c>
      <c r="D5" s="22" t="s">
        <v>61</v>
      </c>
      <c r="E5" s="22" t="s">
        <v>40</v>
      </c>
      <c r="F5" s="21"/>
      <c r="G5" s="23">
        <v>1</v>
      </c>
      <c r="H5" s="24">
        <v>343795.1</v>
      </c>
      <c r="I5" s="11"/>
    </row>
    <row r="6" spans="1:9">
      <c r="A6" s="11"/>
      <c r="B6" s="3">
        <v>4</v>
      </c>
      <c r="C6" s="25" t="s">
        <v>9</v>
      </c>
      <c r="D6" s="26" t="s">
        <v>41</v>
      </c>
      <c r="E6" s="26"/>
      <c r="F6" s="25"/>
      <c r="G6" s="27">
        <v>1</v>
      </c>
      <c r="H6" s="29">
        <v>168000</v>
      </c>
      <c r="I6" s="11"/>
    </row>
    <row r="7" spans="1:9" ht="30.75" thickBot="1">
      <c r="A7" s="11"/>
      <c r="B7" s="3">
        <v>5</v>
      </c>
      <c r="C7" s="25" t="s">
        <v>42</v>
      </c>
      <c r="D7" s="26" t="s">
        <v>43</v>
      </c>
      <c r="E7" s="26"/>
      <c r="F7" s="25"/>
      <c r="G7" s="27">
        <v>1</v>
      </c>
      <c r="H7" s="24">
        <v>1414276.87</v>
      </c>
      <c r="I7" s="11"/>
    </row>
    <row r="8" spans="1:9" ht="15.75" thickBot="1">
      <c r="A8" s="11"/>
      <c r="B8" s="14" t="s">
        <v>7</v>
      </c>
      <c r="C8" s="15"/>
      <c r="D8" s="15"/>
      <c r="E8" s="15"/>
      <c r="F8" s="15"/>
      <c r="G8" s="10">
        <f>SUM(G3:G7)</f>
        <v>6</v>
      </c>
      <c r="H8" s="5">
        <f>SUM(H3:H7)</f>
        <v>4407388.4700000007</v>
      </c>
      <c r="I8" s="11"/>
    </row>
    <row r="9" spans="1:9" ht="30.75" customHeight="1">
      <c r="A9" s="11"/>
      <c r="B9" s="11"/>
      <c r="C9" s="11"/>
      <c r="D9" s="11"/>
      <c r="E9" s="11"/>
      <c r="F9" s="11"/>
      <c r="G9" s="11"/>
      <c r="H9" s="11"/>
      <c r="I9" s="11"/>
    </row>
  </sheetData>
  <mergeCells count="1">
    <mergeCell ref="B8:F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2"/>
  <sheetViews>
    <sheetView workbookViewId="0">
      <selection activeCell="H9" sqref="H9"/>
    </sheetView>
  </sheetViews>
  <sheetFormatPr defaultRowHeight="15"/>
  <cols>
    <col min="2" max="2" width="9.85546875" customWidth="1"/>
    <col min="3" max="3" width="34.28515625" customWidth="1"/>
    <col min="4" max="4" width="24.85546875" customWidth="1"/>
    <col min="5" max="5" width="27.7109375" customWidth="1"/>
    <col min="6" max="6" width="13.42578125" customWidth="1"/>
    <col min="8" max="8" width="19" customWidth="1"/>
  </cols>
  <sheetData>
    <row r="1" spans="1:9" ht="33" customHeight="1" thickBot="1">
      <c r="A1" s="11"/>
      <c r="B1" s="11"/>
      <c r="C1" s="11"/>
      <c r="D1" s="11"/>
      <c r="E1" s="11"/>
      <c r="F1" s="11"/>
      <c r="G1" s="11"/>
      <c r="H1" s="11"/>
      <c r="I1" s="11"/>
    </row>
    <row r="2" spans="1:9">
      <c r="A2" s="11"/>
      <c r="B2" s="6" t="s">
        <v>0</v>
      </c>
      <c r="C2" s="6" t="s">
        <v>1</v>
      </c>
      <c r="D2" s="7" t="s">
        <v>6</v>
      </c>
      <c r="E2" s="7" t="s">
        <v>2</v>
      </c>
      <c r="F2" s="6" t="s">
        <v>3</v>
      </c>
      <c r="G2" s="8" t="s">
        <v>4</v>
      </c>
      <c r="H2" s="6" t="s">
        <v>5</v>
      </c>
      <c r="I2" s="11"/>
    </row>
    <row r="3" spans="1:9">
      <c r="A3" s="11"/>
      <c r="B3" s="2">
        <v>1</v>
      </c>
      <c r="C3" s="21" t="s">
        <v>44</v>
      </c>
      <c r="D3" s="22" t="s">
        <v>43</v>
      </c>
      <c r="E3" s="22" t="s">
        <v>51</v>
      </c>
      <c r="F3" s="21"/>
      <c r="G3" s="23">
        <v>1</v>
      </c>
      <c r="H3" s="24">
        <v>1958170</v>
      </c>
      <c r="I3" s="11"/>
    </row>
    <row r="4" spans="1:9">
      <c r="A4" s="11"/>
      <c r="B4" s="2">
        <v>2</v>
      </c>
      <c r="C4" s="21" t="s">
        <v>45</v>
      </c>
      <c r="D4" s="22" t="s">
        <v>43</v>
      </c>
      <c r="E4" s="22" t="s">
        <v>52</v>
      </c>
      <c r="F4" s="21"/>
      <c r="G4" s="23">
        <v>1</v>
      </c>
      <c r="H4" s="24">
        <v>1958170</v>
      </c>
      <c r="I4" s="11"/>
    </row>
    <row r="5" spans="1:9">
      <c r="A5" s="11"/>
      <c r="B5" s="2">
        <v>3</v>
      </c>
      <c r="C5" s="21" t="s">
        <v>46</v>
      </c>
      <c r="D5" s="22" t="s">
        <v>43</v>
      </c>
      <c r="E5" s="22" t="s">
        <v>53</v>
      </c>
      <c r="F5" s="21"/>
      <c r="G5" s="23">
        <v>2</v>
      </c>
      <c r="H5" s="24">
        <v>1958116</v>
      </c>
      <c r="I5" s="11"/>
    </row>
    <row r="6" spans="1:9">
      <c r="A6" s="11"/>
      <c r="B6" s="3">
        <v>4</v>
      </c>
      <c r="C6" s="25" t="s">
        <v>47</v>
      </c>
      <c r="D6" s="26" t="s">
        <v>43</v>
      </c>
      <c r="E6" s="26" t="s">
        <v>54</v>
      </c>
      <c r="F6" s="25"/>
      <c r="G6" s="27">
        <v>2</v>
      </c>
      <c r="H6" s="29">
        <v>1958116</v>
      </c>
      <c r="I6" s="11"/>
    </row>
    <row r="7" spans="1:9">
      <c r="A7" s="11"/>
      <c r="B7" s="3">
        <v>5</v>
      </c>
      <c r="C7" s="25" t="s">
        <v>48</v>
      </c>
      <c r="D7" s="26" t="s">
        <v>43</v>
      </c>
      <c r="E7" s="26"/>
      <c r="F7" s="25"/>
      <c r="G7" s="27">
        <v>1</v>
      </c>
      <c r="H7" s="29">
        <v>1958170</v>
      </c>
      <c r="I7" s="11"/>
    </row>
    <row r="8" spans="1:9">
      <c r="A8" s="11"/>
      <c r="B8" s="3">
        <v>6</v>
      </c>
      <c r="C8" s="25" t="s">
        <v>49</v>
      </c>
      <c r="D8" s="26" t="s">
        <v>43</v>
      </c>
      <c r="E8" s="26" t="s">
        <v>55</v>
      </c>
      <c r="F8" s="25"/>
      <c r="G8" s="27">
        <v>1</v>
      </c>
      <c r="H8" s="29">
        <v>1958170</v>
      </c>
      <c r="I8" s="11"/>
    </row>
    <row r="9" spans="1:9">
      <c r="A9" s="11"/>
      <c r="B9" s="3">
        <v>7</v>
      </c>
      <c r="C9" s="25" t="s">
        <v>50</v>
      </c>
      <c r="D9" s="26" t="s">
        <v>43</v>
      </c>
      <c r="E9" s="26" t="s">
        <v>56</v>
      </c>
      <c r="F9" s="25"/>
      <c r="G9" s="27">
        <v>1</v>
      </c>
      <c r="H9" s="29">
        <v>1958175</v>
      </c>
      <c r="I9" s="11"/>
    </row>
    <row r="10" spans="1:9" ht="30.75" thickBot="1">
      <c r="A10" s="11"/>
      <c r="B10" s="3">
        <v>8</v>
      </c>
      <c r="C10" s="25" t="s">
        <v>8</v>
      </c>
      <c r="D10" s="26" t="s">
        <v>68</v>
      </c>
      <c r="E10" s="26" t="s">
        <v>57</v>
      </c>
      <c r="F10" s="25"/>
      <c r="G10" s="27">
        <v>1</v>
      </c>
      <c r="H10" s="24">
        <v>66000</v>
      </c>
      <c r="I10" s="11"/>
    </row>
    <row r="11" spans="1:9" ht="15.75" thickBot="1">
      <c r="A11" s="11"/>
      <c r="B11" s="14" t="s">
        <v>7</v>
      </c>
      <c r="C11" s="15"/>
      <c r="D11" s="15"/>
      <c r="E11" s="15"/>
      <c r="F11" s="16"/>
      <c r="G11" s="13">
        <f>SUM(G3:G10)</f>
        <v>10</v>
      </c>
      <c r="H11" s="5">
        <f>SUM(H3:H10)</f>
        <v>13773087</v>
      </c>
      <c r="I11" s="11"/>
    </row>
    <row r="12" spans="1:9" ht="30" customHeight="1">
      <c r="A12" s="11"/>
      <c r="B12" s="11"/>
      <c r="C12" s="11"/>
      <c r="D12" s="11"/>
      <c r="E12" s="11"/>
      <c r="F12" s="11"/>
      <c r="G12" s="11"/>
      <c r="H12" s="11"/>
      <c r="I12" s="11"/>
    </row>
  </sheetData>
  <mergeCells count="1">
    <mergeCell ref="B11:F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activeCell="D10" sqref="D10"/>
    </sheetView>
  </sheetViews>
  <sheetFormatPr defaultRowHeight="15"/>
  <cols>
    <col min="1" max="1" width="8.5703125" customWidth="1"/>
    <col min="3" max="3" width="36.42578125" customWidth="1"/>
    <col min="4" max="4" width="27.85546875" customWidth="1"/>
    <col min="5" max="5" width="25.5703125" customWidth="1"/>
    <col min="6" max="6" width="12.85546875" customWidth="1"/>
    <col min="8" max="8" width="13.7109375" customWidth="1"/>
  </cols>
  <sheetData>
    <row r="1" spans="1:9" ht="32.25" customHeight="1" thickBot="1">
      <c r="A1" s="11"/>
      <c r="B1" s="11"/>
      <c r="C1" s="11"/>
      <c r="D1" s="11"/>
      <c r="E1" s="11"/>
      <c r="F1" s="11"/>
      <c r="G1" s="11"/>
      <c r="H1" s="11"/>
      <c r="I1" s="11"/>
    </row>
    <row r="2" spans="1:9" ht="15.75" thickBot="1">
      <c r="A2" s="11"/>
      <c r="B2" s="10" t="s">
        <v>0</v>
      </c>
      <c r="C2" s="6" t="s">
        <v>1</v>
      </c>
      <c r="D2" s="7" t="s">
        <v>6</v>
      </c>
      <c r="E2" s="7" t="s">
        <v>2</v>
      </c>
      <c r="F2" s="6" t="s">
        <v>3</v>
      </c>
      <c r="G2" s="8" t="s">
        <v>4</v>
      </c>
      <c r="H2" s="6" t="s">
        <v>5</v>
      </c>
      <c r="I2" s="11"/>
    </row>
    <row r="3" spans="1:9" ht="45.75" thickBot="1">
      <c r="A3" s="11"/>
      <c r="B3" s="9">
        <v>1</v>
      </c>
      <c r="C3" s="21" t="s">
        <v>58</v>
      </c>
      <c r="D3" s="22" t="s">
        <v>59</v>
      </c>
      <c r="E3" s="18" t="s">
        <v>60</v>
      </c>
      <c r="F3" s="17"/>
      <c r="G3" s="19">
        <v>1</v>
      </c>
      <c r="H3" s="20">
        <v>1800000</v>
      </c>
      <c r="I3" s="11"/>
    </row>
    <row r="4" spans="1:9" ht="15.75" thickBot="1">
      <c r="A4" s="11"/>
      <c r="B4" s="14" t="s">
        <v>7</v>
      </c>
      <c r="C4" s="15"/>
      <c r="D4" s="15"/>
      <c r="E4" s="15"/>
      <c r="F4" s="15"/>
      <c r="G4" s="10">
        <f>SUM(G3)</f>
        <v>1</v>
      </c>
      <c r="H4" s="5">
        <f>SUM(H3:H3)</f>
        <v>1800000</v>
      </c>
      <c r="I4" s="11"/>
    </row>
    <row r="5" spans="1:9" ht="30.75" customHeight="1">
      <c r="A5" s="11"/>
      <c r="B5" s="11"/>
      <c r="C5" s="11"/>
      <c r="D5" s="11"/>
      <c r="E5" s="11"/>
      <c r="F5" s="11"/>
      <c r="G5" s="11"/>
      <c r="H5" s="11"/>
      <c r="I5" s="11"/>
    </row>
  </sheetData>
  <mergeCells count="1">
    <mergeCell ref="B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2013</vt:lpstr>
      <vt:lpstr>2014</vt:lpstr>
      <vt:lpstr>2015</vt:lpstr>
      <vt:lpstr>2016</vt:lpstr>
      <vt:lpstr>2017</vt:lpstr>
      <vt:lpstr>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2019-04-15T12:05:52Z</dcterms:modified>
</cp:coreProperties>
</file>