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4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13" i="5"/>
  <c r="H12"/>
  <c r="H11"/>
  <c r="H9"/>
  <c r="G15" i="4"/>
  <c r="H14"/>
  <c r="G11" i="3"/>
  <c r="G13" i="2"/>
  <c r="G23" i="1"/>
  <c r="H17"/>
  <c r="G32" i="6"/>
  <c r="H32"/>
  <c r="H15" i="4"/>
  <c r="H11" i="3"/>
  <c r="H13" i="2"/>
  <c r="H23" i="1"/>
  <c r="H13" i="5" l="1"/>
</calcChain>
</file>

<file path=xl/sharedStrings.xml><?xml version="1.0" encoding="utf-8"?>
<sst xmlns="http://schemas.openxmlformats.org/spreadsheetml/2006/main" count="295" uniqueCount="164">
  <si>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</si>
  <si>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</si>
  <si>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</si>
  <si>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</si>
  <si>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</si>
  <si>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</si>
  <si>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</si>
  <si>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</si>
  <si>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EKG aparat</t>
  </si>
  <si>
    <t>PTM Šabac</t>
  </si>
  <si>
    <t>Blatex BP 100HE</t>
  </si>
  <si>
    <t>Optix</t>
  </si>
  <si>
    <t>Sterilizator</t>
  </si>
  <si>
    <t>2100 Classic</t>
  </si>
  <si>
    <t>Prestige</t>
  </si>
  <si>
    <t>Rotari klub</t>
  </si>
  <si>
    <t>Aparat za CRP</t>
  </si>
  <si>
    <t>Quikread</t>
  </si>
  <si>
    <t>Medicinski aspiratot</t>
  </si>
  <si>
    <t>Beolaser</t>
  </si>
  <si>
    <t>Radna stanica za mamograf</t>
  </si>
  <si>
    <t>AGFA SE</t>
  </si>
  <si>
    <t>Fresenius medical care d.o.o Vršac</t>
  </si>
  <si>
    <t>Aparat za dijalizu</t>
  </si>
  <si>
    <t>4008S classic</t>
  </si>
  <si>
    <t>Fresenius</t>
  </si>
  <si>
    <t>Vicor d.o.o Beograd</t>
  </si>
  <si>
    <t>Aparat sa opremom</t>
  </si>
  <si>
    <t>Ceveron alpha</t>
  </si>
  <si>
    <t>Technoclone</t>
  </si>
  <si>
    <t>Yunycom d.o.o Beograd</t>
  </si>
  <si>
    <t>Biohemijski analizator</t>
  </si>
  <si>
    <t>Response 920</t>
  </si>
  <si>
    <t>Diasys</t>
  </si>
  <si>
    <t>Imunohemijski analizator</t>
  </si>
  <si>
    <t>Access2</t>
  </si>
  <si>
    <t>Olympus AU 680</t>
  </si>
  <si>
    <t>Beckman Coulter</t>
  </si>
  <si>
    <t>Magna pharmacia d.o.o Beograd</t>
  </si>
  <si>
    <t>Aparat</t>
  </si>
  <si>
    <t>Architect I1000</t>
  </si>
  <si>
    <t>Medi-co plus</t>
  </si>
  <si>
    <t>Mikroskop operativni</t>
  </si>
  <si>
    <t>Mooler HiR900</t>
  </si>
  <si>
    <t>Fotelja za dijalizu</t>
  </si>
  <si>
    <t>4008s classic</t>
  </si>
  <si>
    <t>Novo s 220</t>
  </si>
  <si>
    <t>Hematološki analizator</t>
  </si>
  <si>
    <t>Hemoglobinometar</t>
  </si>
  <si>
    <t>XP-300</t>
  </si>
  <si>
    <t>Hemocontrol</t>
  </si>
  <si>
    <t>Sysmex corporation</t>
  </si>
  <si>
    <t>EKF Diagnostic</t>
  </si>
  <si>
    <t>Re-med</t>
  </si>
  <si>
    <t>Vaga-mešalica za krv (rashodovano)</t>
  </si>
  <si>
    <t>BCM-20 Ultra</t>
  </si>
  <si>
    <t>Remi Elektrotechnik</t>
  </si>
  <si>
    <t>5008s</t>
  </si>
  <si>
    <t>4008s</t>
  </si>
  <si>
    <t>EWO pharma</t>
  </si>
  <si>
    <t>Oftalmoskop</t>
  </si>
  <si>
    <t xml:space="preserve">Medipro MPM </t>
  </si>
  <si>
    <t>ECG 300G</t>
  </si>
  <si>
    <t>Contec</t>
  </si>
  <si>
    <t>Amicus SRB</t>
  </si>
  <si>
    <t>Aparat za operaciju katarakte</t>
  </si>
  <si>
    <t>Centurion vision system</t>
  </si>
  <si>
    <t>Alcon</t>
  </si>
  <si>
    <t>Aparat trombostat</t>
  </si>
  <si>
    <t>Behnk elektronik</t>
  </si>
  <si>
    <t>Centirfuga digitalna</t>
  </si>
  <si>
    <t>Aparat za otapanje plazme</t>
  </si>
  <si>
    <t>Defibrilator</t>
  </si>
  <si>
    <t>80-2A</t>
  </si>
  <si>
    <t>Plasmatherm II/W</t>
  </si>
  <si>
    <t>Reanibex 300</t>
  </si>
  <si>
    <t>Medipro</t>
  </si>
  <si>
    <t>Labor Technik Narey</t>
  </si>
  <si>
    <t>Bexen Cardio</t>
  </si>
  <si>
    <t>Hapel</t>
  </si>
  <si>
    <t>Cardio care 2000</t>
  </si>
  <si>
    <t>Bionet</t>
  </si>
  <si>
    <t>Medicom</t>
  </si>
  <si>
    <t>Dijagnostička radna stanica</t>
  </si>
  <si>
    <t>Stiga</t>
  </si>
  <si>
    <t>Ultrazvučni nož EFS Generator sa dodacima</t>
  </si>
  <si>
    <t>Alura Med</t>
  </si>
  <si>
    <t>Agitator za trombocite</t>
  </si>
  <si>
    <t>PF 15</t>
  </si>
  <si>
    <t>Helmer</t>
  </si>
  <si>
    <t>Aparat MIKROTOM LEICA</t>
  </si>
  <si>
    <t>RM-2125RTS</t>
  </si>
  <si>
    <t>Lap top</t>
  </si>
  <si>
    <t>EKG aparat Cardiocare 2000</t>
  </si>
  <si>
    <t>Cardiocare 2000</t>
  </si>
  <si>
    <t>Pacijent monitor</t>
  </si>
  <si>
    <t>BM5</t>
  </si>
  <si>
    <t>Holter krvnog pritiska</t>
  </si>
  <si>
    <t>Scanlight</t>
  </si>
  <si>
    <t>Medset</t>
  </si>
  <si>
    <t xml:space="preserve">Infuziona volumetrijska pumpa </t>
  </si>
  <si>
    <t>Alaris GW</t>
  </si>
  <si>
    <t>Care fusion</t>
  </si>
  <si>
    <t>Monitor vitalnih funkcija</t>
  </si>
  <si>
    <t>Datex</t>
  </si>
  <si>
    <t>Košakarški klub Gene Munhen</t>
  </si>
  <si>
    <t>Fotelja crna</t>
  </si>
  <si>
    <t>Štampač Canon</t>
  </si>
  <si>
    <t>LBP6670</t>
  </si>
  <si>
    <t>Autosealer AC-155 aparat za taljenje creva</t>
  </si>
  <si>
    <t>AC-155</t>
  </si>
  <si>
    <t>Fotelja kanc. Braon</t>
  </si>
  <si>
    <t>Fotelja kanc. Crna</t>
  </si>
  <si>
    <t>Sto polovni</t>
  </si>
  <si>
    <t>Inhalator</t>
  </si>
  <si>
    <t>Krevet metalni za decu</t>
  </si>
  <si>
    <t>Stolice razne</t>
  </si>
  <si>
    <t>Stolica hidraulična za podizanje pacijenata</t>
  </si>
  <si>
    <t>Ormarić noćni</t>
  </si>
  <si>
    <t>Stolica za merenje pacijenata</t>
  </si>
  <si>
    <t>Krevet metalni rasklopivi-fotelja</t>
  </si>
  <si>
    <t>Krevet metalni polovni</t>
  </si>
  <si>
    <t>Galen fokus Beograd</t>
  </si>
  <si>
    <t>Hapel d.o.o Beograd</t>
  </si>
  <si>
    <t>Fresenius medical care Srbija Vršac</t>
  </si>
  <si>
    <t>Meding Novi Sad</t>
  </si>
  <si>
    <t>Crveni krst Sremska Mitrovica</t>
  </si>
  <si>
    <t>Ležaj Viola</t>
  </si>
  <si>
    <t>Usisivač</t>
  </si>
  <si>
    <t>Samsung</t>
  </si>
  <si>
    <t>Klima uređaj</t>
  </si>
  <si>
    <t>Televizor</t>
  </si>
  <si>
    <t>Fox</t>
  </si>
  <si>
    <t>DLE 140</t>
  </si>
  <si>
    <t>Sto kompjuterski</t>
  </si>
  <si>
    <t>Fond B92 Beograd</t>
  </si>
  <si>
    <t xml:space="preserve">Štampač </t>
  </si>
  <si>
    <t>HP</t>
  </si>
  <si>
    <t>Aparat ceveron alfa sa opremom štampač + monitor + računar</t>
  </si>
  <si>
    <t>Makler d.o.o Beograd</t>
  </si>
  <si>
    <t xml:space="preserve">HP </t>
  </si>
  <si>
    <t>laser jet P1102</t>
  </si>
  <si>
    <t xml:space="preserve">Računar </t>
  </si>
  <si>
    <t>Dell</t>
  </si>
  <si>
    <t>Opti plex</t>
  </si>
  <si>
    <t>Monitor</t>
  </si>
  <si>
    <t>Štampač</t>
  </si>
  <si>
    <t>Lexmark</t>
  </si>
  <si>
    <t>Ms 310</t>
  </si>
  <si>
    <t>LJ 1536</t>
  </si>
  <si>
    <t>vsr 2-12 hrvos</t>
  </si>
  <si>
    <t>Canon</t>
  </si>
  <si>
    <t>IP 2850</t>
  </si>
  <si>
    <t>Vox</t>
  </si>
  <si>
    <t>vsa 1-12BR</t>
  </si>
  <si>
    <t>TLC 12 BTU</t>
  </si>
  <si>
    <t>Bolnički krevet</t>
  </si>
  <si>
    <t>Frižider</t>
  </si>
  <si>
    <t>Favourite</t>
  </si>
  <si>
    <t>Aparat za hemodijalizu</t>
  </si>
  <si>
    <t>Skener kopir</t>
  </si>
  <si>
    <t>Štampač LBP</t>
  </si>
  <si>
    <t>Opt plex 3010</t>
  </si>
  <si>
    <t xml:space="preserve">Monitor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</si>
</sst>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4" xfId="0" applyFont="1" applyBorder="1" applyAlignme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4" xfId="0" applyBorder="1" applyAlignment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3" fillId="0" borderId="17" xfId="0" applyNumberFormat="1" applyFont="1" applyBorder="1"/>
    <xf numFmtId="4" fontId="3" fillId="0" borderId="17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15" workbookViewId="0">
      <selection activeCell="H23" sqref="H23"/>
    </sheetView>
  </sheetViews>
  <sheetFormatPr defaultRowHeight="15"/>
  <cols>
    <col min="2" max="2" width="10" style="1" customWidth="1"/>
    <col min="3" max="3" width="30.7109375" style="1" customWidth="1"/>
    <col min="4" max="4" width="29.28515625" style="1" customWidth="1"/>
    <col min="5" max="5" width="19" style="1" customWidth="1"/>
    <col min="6" max="6" width="19.140625" style="1" customWidth="1"/>
    <col min="7" max="7" width="9.140625" style="1"/>
    <col min="8" max="8" width="19.140625" style="1" customWidth="1"/>
  </cols>
  <sheetData>
    <row r="1" spans="1:9" ht="30.75" customHeight="1" thickBot="1">
      <c r="A1" s="17"/>
      <c r="B1" s="18"/>
      <c r="C1" s="18"/>
      <c r="D1" s="18"/>
      <c r="E1" s="18"/>
      <c r="F1" s="18"/>
      <c r="G1" s="18"/>
      <c r="H1" s="18"/>
      <c r="I1" s="17"/>
    </row>
    <row r="2" spans="1:9">
      <c r="A2" s="17"/>
      <c r="B2" s="11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35" t="s">
        <v>5</v>
      </c>
      <c r="I2" s="17"/>
    </row>
    <row r="3" spans="1:9">
      <c r="A3" s="17"/>
      <c r="B3" s="34">
        <v>1</v>
      </c>
      <c r="C3" s="31" t="s">
        <v>10</v>
      </c>
      <c r="D3" s="28" t="s">
        <v>9</v>
      </c>
      <c r="E3" s="28"/>
      <c r="F3" s="27"/>
      <c r="G3" s="27">
        <v>1</v>
      </c>
      <c r="H3" s="36">
        <v>481500</v>
      </c>
      <c r="I3" s="17"/>
    </row>
    <row r="4" spans="1:9">
      <c r="A4" s="17"/>
      <c r="B4" s="34">
        <v>2</v>
      </c>
      <c r="C4" s="31" t="s">
        <v>12</v>
      </c>
      <c r="D4" s="28" t="s">
        <v>11</v>
      </c>
      <c r="E4" s="28" t="s">
        <v>13</v>
      </c>
      <c r="F4" s="27" t="s">
        <v>14</v>
      </c>
      <c r="G4" s="27">
        <v>1</v>
      </c>
      <c r="H4" s="36">
        <v>120000</v>
      </c>
      <c r="I4" s="17"/>
    </row>
    <row r="5" spans="1:9">
      <c r="A5" s="17"/>
      <c r="B5" s="34">
        <v>3</v>
      </c>
      <c r="C5" s="31" t="s">
        <v>16</v>
      </c>
      <c r="D5" s="28" t="s">
        <v>15</v>
      </c>
      <c r="E5" s="28" t="s">
        <v>17</v>
      </c>
      <c r="F5" s="27"/>
      <c r="G5" s="27">
        <v>1</v>
      </c>
      <c r="H5" s="36">
        <v>70800</v>
      </c>
      <c r="I5" s="17"/>
    </row>
    <row r="6" spans="1:9">
      <c r="A6" s="17"/>
      <c r="B6" s="34">
        <v>4</v>
      </c>
      <c r="C6" s="32" t="s">
        <v>18</v>
      </c>
      <c r="D6" s="26" t="s">
        <v>135</v>
      </c>
      <c r="E6" s="26"/>
      <c r="F6" s="23"/>
      <c r="G6" s="23">
        <v>1</v>
      </c>
      <c r="H6" s="36">
        <v>64840.35</v>
      </c>
      <c r="I6" s="17"/>
    </row>
    <row r="7" spans="1:9">
      <c r="A7" s="17"/>
      <c r="B7" s="34">
        <v>5</v>
      </c>
      <c r="C7" s="32" t="s">
        <v>20</v>
      </c>
      <c r="D7" s="26" t="s">
        <v>19</v>
      </c>
      <c r="E7" s="26" t="s">
        <v>21</v>
      </c>
      <c r="F7" s="23"/>
      <c r="G7" s="23">
        <v>1</v>
      </c>
      <c r="H7" s="36">
        <v>2400951</v>
      </c>
      <c r="I7" s="17"/>
    </row>
    <row r="8" spans="1:9" ht="30">
      <c r="A8" s="17"/>
      <c r="B8" s="34">
        <v>6</v>
      </c>
      <c r="C8" s="32" t="s">
        <v>23</v>
      </c>
      <c r="D8" s="26" t="s">
        <v>22</v>
      </c>
      <c r="E8" s="26" t="s">
        <v>24</v>
      </c>
      <c r="F8" s="23" t="s">
        <v>25</v>
      </c>
      <c r="G8" s="23">
        <v>2</v>
      </c>
      <c r="H8" s="36">
        <v>1582973.2</v>
      </c>
      <c r="I8" s="17"/>
    </row>
    <row r="9" spans="1:9">
      <c r="A9" s="17"/>
      <c r="B9" s="34">
        <v>7</v>
      </c>
      <c r="C9" s="32" t="s">
        <v>27</v>
      </c>
      <c r="D9" s="26" t="s">
        <v>26</v>
      </c>
      <c r="E9" s="26" t="s">
        <v>28</v>
      </c>
      <c r="F9" s="23" t="s">
        <v>29</v>
      </c>
      <c r="G9" s="23">
        <v>1</v>
      </c>
      <c r="H9" s="36">
        <v>2238000</v>
      </c>
      <c r="I9" s="17"/>
    </row>
    <row r="10" spans="1:9">
      <c r="A10" s="17"/>
      <c r="B10" s="34">
        <v>8</v>
      </c>
      <c r="C10" s="32" t="s">
        <v>31</v>
      </c>
      <c r="D10" s="26" t="s">
        <v>30</v>
      </c>
      <c r="E10" s="26" t="s">
        <v>32</v>
      </c>
      <c r="F10" s="23" t="s">
        <v>33</v>
      </c>
      <c r="G10" s="23">
        <v>1</v>
      </c>
      <c r="H10" s="36">
        <v>1753632</v>
      </c>
      <c r="I10" s="17"/>
    </row>
    <row r="11" spans="1:9">
      <c r="A11" s="17"/>
      <c r="B11" s="34">
        <v>9</v>
      </c>
      <c r="C11" s="32" t="s">
        <v>34</v>
      </c>
      <c r="D11" s="26" t="s">
        <v>139</v>
      </c>
      <c r="E11" s="26" t="s">
        <v>35</v>
      </c>
      <c r="F11" s="23" t="s">
        <v>37</v>
      </c>
      <c r="G11" s="23">
        <v>1</v>
      </c>
      <c r="H11" s="36">
        <v>1554000</v>
      </c>
      <c r="I11" s="17"/>
    </row>
    <row r="12" spans="1:9">
      <c r="A12" s="17"/>
      <c r="B12" s="34">
        <v>10</v>
      </c>
      <c r="C12" s="32" t="s">
        <v>31</v>
      </c>
      <c r="D12" s="26" t="s">
        <v>139</v>
      </c>
      <c r="E12" s="26" t="s">
        <v>36</v>
      </c>
      <c r="F12" s="23" t="s">
        <v>37</v>
      </c>
      <c r="G12" s="23">
        <v>1</v>
      </c>
      <c r="H12" s="36">
        <v>5839200</v>
      </c>
      <c r="I12" s="17"/>
    </row>
    <row r="13" spans="1:9" ht="30">
      <c r="A13" s="17"/>
      <c r="B13" s="34">
        <v>11</v>
      </c>
      <c r="C13" s="32" t="s">
        <v>39</v>
      </c>
      <c r="D13" s="26" t="s">
        <v>38</v>
      </c>
      <c r="E13" s="26" t="s">
        <v>40</v>
      </c>
      <c r="F13" s="23"/>
      <c r="G13" s="23">
        <v>1</v>
      </c>
      <c r="H13" s="36">
        <v>3885408.23</v>
      </c>
      <c r="I13" s="17"/>
    </row>
    <row r="14" spans="1:9">
      <c r="A14" s="17"/>
      <c r="B14" s="34">
        <v>12</v>
      </c>
      <c r="C14" s="32" t="s">
        <v>42</v>
      </c>
      <c r="D14" s="26" t="s">
        <v>41</v>
      </c>
      <c r="E14" s="26" t="s">
        <v>43</v>
      </c>
      <c r="F14" s="23"/>
      <c r="G14" s="23">
        <v>1</v>
      </c>
      <c r="H14" s="36">
        <v>3313650.25</v>
      </c>
      <c r="I14" s="17"/>
    </row>
    <row r="15" spans="1:9">
      <c r="A15" s="17"/>
      <c r="B15" s="34">
        <v>13</v>
      </c>
      <c r="C15" s="32" t="s">
        <v>127</v>
      </c>
      <c r="D15" s="26"/>
      <c r="E15" s="26"/>
      <c r="F15" s="23"/>
      <c r="G15" s="23">
        <v>1</v>
      </c>
      <c r="H15" s="36">
        <v>9999</v>
      </c>
      <c r="I15" s="17"/>
    </row>
    <row r="16" spans="1:9">
      <c r="A16" s="17"/>
      <c r="B16" s="34">
        <v>14</v>
      </c>
      <c r="C16" s="32" t="s">
        <v>128</v>
      </c>
      <c r="D16" s="26"/>
      <c r="E16" s="26" t="s">
        <v>129</v>
      </c>
      <c r="F16" s="23"/>
      <c r="G16" s="23">
        <v>1</v>
      </c>
      <c r="H16" s="36">
        <v>10740</v>
      </c>
      <c r="I16" s="17"/>
    </row>
    <row r="17" spans="1:9">
      <c r="A17" s="17"/>
      <c r="B17" s="34">
        <v>15</v>
      </c>
      <c r="C17" s="32" t="s">
        <v>130</v>
      </c>
      <c r="D17" s="26"/>
      <c r="E17" s="26"/>
      <c r="F17" s="23"/>
      <c r="G17" s="23">
        <v>2</v>
      </c>
      <c r="H17" s="36">
        <f>45600*2</f>
        <v>91200</v>
      </c>
      <c r="I17" s="17"/>
    </row>
    <row r="18" spans="1:9">
      <c r="A18" s="17"/>
      <c r="B18" s="34">
        <v>16</v>
      </c>
      <c r="C18" s="32" t="s">
        <v>131</v>
      </c>
      <c r="D18" s="26"/>
      <c r="E18" s="26" t="s">
        <v>133</v>
      </c>
      <c r="F18" s="23" t="s">
        <v>132</v>
      </c>
      <c r="G18" s="23">
        <v>1</v>
      </c>
      <c r="H18" s="36">
        <v>43000</v>
      </c>
      <c r="I18" s="17"/>
    </row>
    <row r="19" spans="1:9">
      <c r="A19" s="17"/>
      <c r="B19" s="34">
        <v>17</v>
      </c>
      <c r="C19" s="32" t="s">
        <v>134</v>
      </c>
      <c r="D19" s="26"/>
      <c r="E19" s="26"/>
      <c r="F19" s="23"/>
      <c r="G19" s="23">
        <v>1</v>
      </c>
      <c r="H19" s="36">
        <v>6990</v>
      </c>
      <c r="I19" s="17"/>
    </row>
    <row r="20" spans="1:9">
      <c r="A20" s="17"/>
      <c r="B20" s="34">
        <v>18</v>
      </c>
      <c r="C20" s="32" t="s">
        <v>136</v>
      </c>
      <c r="D20" s="26"/>
      <c r="E20" s="26">
        <v>2300</v>
      </c>
      <c r="F20" s="23" t="s">
        <v>137</v>
      </c>
      <c r="G20" s="23">
        <v>1</v>
      </c>
      <c r="H20" s="36">
        <v>9000</v>
      </c>
      <c r="I20" s="17"/>
    </row>
    <row r="21" spans="1:9" ht="30">
      <c r="A21" s="17"/>
      <c r="B21" s="34">
        <v>19</v>
      </c>
      <c r="C21" s="32" t="s">
        <v>138</v>
      </c>
      <c r="D21" s="26" t="s">
        <v>26</v>
      </c>
      <c r="E21" s="26"/>
      <c r="F21" s="23"/>
      <c r="G21" s="23">
        <v>1</v>
      </c>
      <c r="H21" s="36">
        <v>2238000</v>
      </c>
      <c r="I21" s="17"/>
    </row>
    <row r="22" spans="1:9" ht="15.75" thickBot="1">
      <c r="A22" s="17"/>
      <c r="B22" s="34">
        <v>20</v>
      </c>
      <c r="C22" s="32" t="s">
        <v>136</v>
      </c>
      <c r="D22" s="26" t="s">
        <v>139</v>
      </c>
      <c r="E22" s="26" t="s">
        <v>141</v>
      </c>
      <c r="F22" s="23" t="s">
        <v>140</v>
      </c>
      <c r="G22" s="37"/>
      <c r="H22" s="36">
        <v>10368</v>
      </c>
      <c r="I22" s="17"/>
    </row>
    <row r="23" spans="1:9" ht="15.75" thickBot="1">
      <c r="A23" s="17"/>
      <c r="B23" s="40" t="s">
        <v>7</v>
      </c>
      <c r="C23" s="41"/>
      <c r="D23" s="41"/>
      <c r="E23" s="41"/>
      <c r="F23" s="41"/>
      <c r="G23" s="39">
        <f>SUM(G3:G22)</f>
        <v>21</v>
      </c>
      <c r="H23" s="10">
        <f>SUM(H3:H22)</f>
        <v>25724252.030000001</v>
      </c>
      <c r="I23" s="17"/>
    </row>
    <row r="24" spans="1:9" ht="29.25" customHeight="1">
      <c r="A24" s="17"/>
      <c r="B24" s="18"/>
      <c r="C24" s="18"/>
      <c r="D24" s="18"/>
      <c r="E24" s="18"/>
      <c r="F24" s="18"/>
      <c r="G24" s="18"/>
      <c r="H24" s="18"/>
      <c r="I24" s="17"/>
    </row>
  </sheetData>
  <mergeCells count="1">
    <mergeCell ref="B23:F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topLeftCell="A4" workbookViewId="0">
      <selection activeCell="A13" sqref="A13:XFD24"/>
    </sheetView>
  </sheetViews>
  <sheetFormatPr defaultRowHeight="15"/>
  <cols>
    <col min="2" max="2" width="9.140625" customWidth="1"/>
    <col min="3" max="3" width="21.5703125" customWidth="1"/>
    <col min="4" max="4" width="27.140625" customWidth="1"/>
    <col min="5" max="5" width="17.85546875" customWidth="1"/>
    <col min="6" max="6" width="23.42578125" customWidth="1"/>
    <col min="8" max="8" width="16.140625" customWidth="1"/>
  </cols>
  <sheetData>
    <row r="1" spans="1:9" ht="40.5" customHeight="1" thickBot="1">
      <c r="A1" s="17"/>
      <c r="B1" s="17"/>
      <c r="C1" s="17"/>
      <c r="D1" s="17"/>
      <c r="E1" s="17"/>
      <c r="F1" s="17"/>
      <c r="G1" s="17"/>
      <c r="H1" s="17"/>
      <c r="I1" s="17"/>
    </row>
    <row r="2" spans="1:9" ht="15.75" thickBot="1">
      <c r="A2" s="17"/>
      <c r="B2" s="16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11" t="s">
        <v>5</v>
      </c>
      <c r="I2" s="17"/>
    </row>
    <row r="3" spans="1:9" ht="30">
      <c r="A3" s="17"/>
      <c r="B3" s="15">
        <v>1</v>
      </c>
      <c r="C3" s="3" t="s">
        <v>23</v>
      </c>
      <c r="D3" s="20" t="s">
        <v>22</v>
      </c>
      <c r="E3" s="5" t="s">
        <v>45</v>
      </c>
      <c r="F3" s="3" t="s">
        <v>25</v>
      </c>
      <c r="G3" s="2">
        <v>2</v>
      </c>
      <c r="H3" s="8">
        <v>1630939.2</v>
      </c>
      <c r="I3" s="17"/>
    </row>
    <row r="4" spans="1:9" ht="30">
      <c r="A4" s="17"/>
      <c r="B4" s="3">
        <v>2</v>
      </c>
      <c r="C4" s="3" t="s">
        <v>44</v>
      </c>
      <c r="D4" s="20" t="s">
        <v>22</v>
      </c>
      <c r="E4" s="5" t="s">
        <v>46</v>
      </c>
      <c r="F4" s="3"/>
      <c r="G4" s="2">
        <v>2</v>
      </c>
      <c r="H4" s="8">
        <v>259970.4</v>
      </c>
      <c r="I4" s="17"/>
    </row>
    <row r="5" spans="1:9">
      <c r="A5" s="17"/>
      <c r="B5" s="3">
        <v>3</v>
      </c>
      <c r="C5" s="3" t="s">
        <v>47</v>
      </c>
      <c r="D5" s="5" t="s">
        <v>30</v>
      </c>
      <c r="E5" s="5" t="s">
        <v>49</v>
      </c>
      <c r="F5" s="3" t="s">
        <v>51</v>
      </c>
      <c r="G5" s="2">
        <v>1</v>
      </c>
      <c r="H5" s="8">
        <v>144000</v>
      </c>
      <c r="I5" s="17"/>
    </row>
    <row r="6" spans="1:9">
      <c r="A6" s="17"/>
      <c r="B6" s="3">
        <v>4</v>
      </c>
      <c r="C6" s="3" t="s">
        <v>48</v>
      </c>
      <c r="D6" s="5" t="s">
        <v>30</v>
      </c>
      <c r="E6" s="5" t="s">
        <v>50</v>
      </c>
      <c r="F6" s="3" t="s">
        <v>52</v>
      </c>
      <c r="G6" s="2">
        <v>1</v>
      </c>
      <c r="H6" s="8">
        <v>15564</v>
      </c>
      <c r="I6" s="17"/>
    </row>
    <row r="7" spans="1:9">
      <c r="A7" s="17"/>
      <c r="B7" s="3">
        <v>5</v>
      </c>
      <c r="C7" s="3" t="s">
        <v>48</v>
      </c>
      <c r="D7" s="5" t="s">
        <v>30</v>
      </c>
      <c r="E7" s="5" t="s">
        <v>50</v>
      </c>
      <c r="F7" s="3" t="s">
        <v>52</v>
      </c>
      <c r="G7" s="2">
        <v>1</v>
      </c>
      <c r="H7" s="8">
        <v>14406.44</v>
      </c>
      <c r="I7" s="17"/>
    </row>
    <row r="8" spans="1:9" ht="30">
      <c r="A8" s="17"/>
      <c r="B8" s="3">
        <v>6</v>
      </c>
      <c r="C8" s="21" t="s">
        <v>54</v>
      </c>
      <c r="D8" s="5" t="s">
        <v>53</v>
      </c>
      <c r="E8" s="5" t="s">
        <v>55</v>
      </c>
      <c r="F8" s="3" t="s">
        <v>56</v>
      </c>
      <c r="G8" s="2">
        <v>1</v>
      </c>
      <c r="H8" s="8">
        <v>145820.15</v>
      </c>
      <c r="I8" s="17"/>
    </row>
    <row r="9" spans="1:9">
      <c r="A9" s="17"/>
      <c r="B9" s="3">
        <v>7</v>
      </c>
      <c r="C9" s="21" t="s">
        <v>142</v>
      </c>
      <c r="D9" s="5"/>
      <c r="E9" s="5" t="s">
        <v>144</v>
      </c>
      <c r="F9" s="3" t="s">
        <v>143</v>
      </c>
      <c r="G9" s="2">
        <v>1</v>
      </c>
      <c r="H9" s="8">
        <v>47463.15</v>
      </c>
      <c r="I9" s="17"/>
    </row>
    <row r="10" spans="1:9">
      <c r="A10" s="17"/>
      <c r="B10" s="3">
        <v>8</v>
      </c>
      <c r="C10" s="21" t="s">
        <v>145</v>
      </c>
      <c r="D10" s="5"/>
      <c r="E10" s="5"/>
      <c r="F10" s="3" t="s">
        <v>143</v>
      </c>
      <c r="G10" s="2">
        <v>1</v>
      </c>
      <c r="H10" s="8">
        <v>13690</v>
      </c>
      <c r="I10" s="17"/>
    </row>
    <row r="11" spans="1:9">
      <c r="A11" s="17"/>
      <c r="B11" s="3">
        <v>9</v>
      </c>
      <c r="C11" s="21" t="s">
        <v>146</v>
      </c>
      <c r="D11" s="5"/>
      <c r="E11" s="5" t="s">
        <v>148</v>
      </c>
      <c r="F11" s="3" t="s">
        <v>147</v>
      </c>
      <c r="G11" s="2">
        <v>1</v>
      </c>
      <c r="H11" s="8">
        <v>10081</v>
      </c>
      <c r="I11" s="17"/>
    </row>
    <row r="12" spans="1:9" ht="15.75" thickBot="1">
      <c r="A12" s="17"/>
      <c r="B12" s="3">
        <v>10</v>
      </c>
      <c r="C12" s="21" t="s">
        <v>146</v>
      </c>
      <c r="D12" s="5"/>
      <c r="E12" s="5" t="s">
        <v>149</v>
      </c>
      <c r="F12" s="3" t="s">
        <v>137</v>
      </c>
      <c r="G12" s="2">
        <v>1</v>
      </c>
      <c r="H12" s="8">
        <v>25500</v>
      </c>
      <c r="I12" s="17"/>
    </row>
    <row r="13" spans="1:9" ht="15.75" thickBot="1">
      <c r="A13" s="17"/>
      <c r="B13" s="42" t="s">
        <v>7</v>
      </c>
      <c r="C13" s="43"/>
      <c r="D13" s="43"/>
      <c r="E13" s="43"/>
      <c r="F13" s="43"/>
      <c r="G13" s="19">
        <f>SUM(G3:G12)</f>
        <v>12</v>
      </c>
      <c r="H13" s="10">
        <f>SUM(H3:H12)</f>
        <v>2307434.34</v>
      </c>
      <c r="I13" s="17"/>
    </row>
    <row r="14" spans="1:9" ht="39" customHeight="1">
      <c r="A14" s="17"/>
      <c r="B14" s="17"/>
      <c r="C14" s="17"/>
      <c r="D14" s="17"/>
      <c r="E14" s="17"/>
      <c r="F14" s="17"/>
      <c r="G14" s="18"/>
      <c r="H14" s="17"/>
      <c r="I14" s="17"/>
    </row>
  </sheetData>
  <mergeCells count="1"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1" sqref="B11:F11"/>
    </sheetView>
  </sheetViews>
  <sheetFormatPr defaultRowHeight="15"/>
  <cols>
    <col min="2" max="2" width="10.28515625" customWidth="1"/>
    <col min="3" max="3" width="27.140625" customWidth="1"/>
    <col min="4" max="4" width="32.7109375" customWidth="1"/>
    <col min="5" max="5" width="22.5703125" customWidth="1"/>
    <col min="6" max="6" width="12.28515625" customWidth="1"/>
    <col min="8" max="8" width="18.140625" customWidth="1"/>
  </cols>
  <sheetData>
    <row r="1" spans="1:9" ht="30" customHeight="1" thickBot="1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1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11" t="s">
        <v>5</v>
      </c>
      <c r="I2" s="17"/>
    </row>
    <row r="3" spans="1:9">
      <c r="A3" s="17"/>
      <c r="B3" s="3">
        <v>1</v>
      </c>
      <c r="C3" s="3" t="s">
        <v>23</v>
      </c>
      <c r="D3" s="44" t="s">
        <v>22</v>
      </c>
      <c r="E3" s="5" t="s">
        <v>57</v>
      </c>
      <c r="F3" s="3" t="s">
        <v>25</v>
      </c>
      <c r="G3" s="2">
        <v>1</v>
      </c>
      <c r="H3" s="8">
        <v>1910298.72</v>
      </c>
      <c r="I3" s="17"/>
    </row>
    <row r="4" spans="1:9">
      <c r="A4" s="17"/>
      <c r="B4" s="3">
        <v>2</v>
      </c>
      <c r="C4" s="3" t="s">
        <v>23</v>
      </c>
      <c r="D4" s="44" t="s">
        <v>22</v>
      </c>
      <c r="E4" s="5" t="s">
        <v>58</v>
      </c>
      <c r="F4" s="3" t="s">
        <v>25</v>
      </c>
      <c r="G4" s="2">
        <v>1</v>
      </c>
      <c r="H4" s="8">
        <v>1736635.2</v>
      </c>
      <c r="I4" s="17"/>
    </row>
    <row r="5" spans="1:9">
      <c r="A5" s="17"/>
      <c r="B5" s="3">
        <v>3</v>
      </c>
      <c r="C5" s="3" t="s">
        <v>60</v>
      </c>
      <c r="D5" s="5" t="s">
        <v>59</v>
      </c>
      <c r="E5" s="5"/>
      <c r="F5" s="3"/>
      <c r="G5" s="2">
        <v>1</v>
      </c>
      <c r="H5" s="8">
        <v>83232</v>
      </c>
      <c r="I5" s="17"/>
    </row>
    <row r="6" spans="1:9">
      <c r="A6" s="17"/>
      <c r="B6" s="4">
        <v>4</v>
      </c>
      <c r="C6" s="4" t="s">
        <v>8</v>
      </c>
      <c r="D6" s="6" t="s">
        <v>61</v>
      </c>
      <c r="E6" s="6" t="s">
        <v>62</v>
      </c>
      <c r="F6" s="4" t="s">
        <v>63</v>
      </c>
      <c r="G6" s="7">
        <v>1</v>
      </c>
      <c r="H6" s="14">
        <v>99000</v>
      </c>
      <c r="I6" s="17"/>
    </row>
    <row r="7" spans="1:9">
      <c r="A7" s="17"/>
      <c r="B7" s="22">
        <v>5</v>
      </c>
      <c r="C7" s="22" t="s">
        <v>65</v>
      </c>
      <c r="D7" s="6" t="s">
        <v>64</v>
      </c>
      <c r="E7" s="6" t="s">
        <v>66</v>
      </c>
      <c r="F7" s="22" t="s">
        <v>67</v>
      </c>
      <c r="G7" s="7">
        <v>1</v>
      </c>
      <c r="H7" s="8">
        <v>5339871.84</v>
      </c>
      <c r="I7" s="17"/>
    </row>
    <row r="8" spans="1:9">
      <c r="A8" s="17"/>
      <c r="B8" s="22">
        <v>6</v>
      </c>
      <c r="C8" s="22" t="s">
        <v>130</v>
      </c>
      <c r="D8" s="6"/>
      <c r="E8" s="6" t="s">
        <v>150</v>
      </c>
      <c r="F8" s="22"/>
      <c r="G8" s="7">
        <v>1</v>
      </c>
      <c r="H8" s="8">
        <v>25000</v>
      </c>
      <c r="I8" s="17"/>
    </row>
    <row r="9" spans="1:9">
      <c r="A9" s="17"/>
      <c r="B9" s="22">
        <v>7</v>
      </c>
      <c r="C9" s="22" t="s">
        <v>146</v>
      </c>
      <c r="D9" s="6"/>
      <c r="E9" s="6" t="s">
        <v>152</v>
      </c>
      <c r="F9" s="22" t="s">
        <v>151</v>
      </c>
      <c r="G9" s="7">
        <v>1</v>
      </c>
      <c r="H9" s="8">
        <v>4500</v>
      </c>
      <c r="I9" s="17"/>
    </row>
    <row r="10" spans="1:9" ht="15.75" thickBot="1">
      <c r="A10" s="17"/>
      <c r="B10" s="22">
        <v>8</v>
      </c>
      <c r="C10" s="22" t="s">
        <v>130</v>
      </c>
      <c r="D10" s="6"/>
      <c r="E10" s="6" t="s">
        <v>154</v>
      </c>
      <c r="F10" s="22" t="s">
        <v>153</v>
      </c>
      <c r="G10" s="7">
        <v>1</v>
      </c>
      <c r="H10" s="8">
        <v>26650</v>
      </c>
      <c r="I10" s="17"/>
    </row>
    <row r="11" spans="1:9" ht="15.75" thickBot="1">
      <c r="A11" s="17"/>
      <c r="B11" s="24" t="s">
        <v>7</v>
      </c>
      <c r="C11" s="25"/>
      <c r="D11" s="25"/>
      <c r="E11" s="25"/>
      <c r="F11" s="25"/>
      <c r="G11" s="30">
        <f>SUM(G3:G10)</f>
        <v>8</v>
      </c>
      <c r="H11" s="10">
        <f>SUM(H3:H10)</f>
        <v>9225187.7599999998</v>
      </c>
      <c r="I11" s="17"/>
    </row>
    <row r="12" spans="1:9" ht="30.75" customHeight="1">
      <c r="A12" s="17"/>
      <c r="B12" s="17"/>
      <c r="C12" s="17"/>
      <c r="D12" s="17"/>
      <c r="E12" s="17"/>
      <c r="F12" s="17"/>
      <c r="G12" s="17"/>
      <c r="H12" s="17"/>
      <c r="I12" s="17"/>
    </row>
  </sheetData>
  <mergeCells count="1">
    <mergeCell ref="B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18" sqref="E18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19" customWidth="1"/>
    <col min="7" max="7" width="11.28515625" customWidth="1"/>
    <col min="8" max="8" width="21" customWidth="1"/>
  </cols>
  <sheetData>
    <row r="1" spans="1:9" ht="32.25" customHeight="1" thickBot="1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1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11" t="s">
        <v>5</v>
      </c>
      <c r="I2" s="17"/>
    </row>
    <row r="3" spans="1:9">
      <c r="A3" s="17"/>
      <c r="B3" s="45">
        <v>1</v>
      </c>
      <c r="C3" s="45" t="s">
        <v>23</v>
      </c>
      <c r="D3" s="46" t="s">
        <v>22</v>
      </c>
      <c r="E3" s="46" t="s">
        <v>57</v>
      </c>
      <c r="F3" s="45" t="s">
        <v>25</v>
      </c>
      <c r="G3" s="47">
        <v>1</v>
      </c>
      <c r="H3" s="48">
        <v>970329.8</v>
      </c>
      <c r="I3" s="17"/>
    </row>
    <row r="4" spans="1:9">
      <c r="A4" s="17"/>
      <c r="B4" s="45">
        <v>2</v>
      </c>
      <c r="C4" s="45" t="s">
        <v>68</v>
      </c>
      <c r="D4" s="46" t="s">
        <v>26</v>
      </c>
      <c r="E4" s="46"/>
      <c r="F4" s="45" t="s">
        <v>69</v>
      </c>
      <c r="G4" s="47">
        <v>2</v>
      </c>
      <c r="H4" s="48">
        <v>388800</v>
      </c>
      <c r="I4" s="17"/>
    </row>
    <row r="5" spans="1:9">
      <c r="A5" s="17"/>
      <c r="B5" s="45">
        <v>3</v>
      </c>
      <c r="C5" s="45" t="s">
        <v>70</v>
      </c>
      <c r="D5" s="46" t="s">
        <v>61</v>
      </c>
      <c r="E5" s="46" t="s">
        <v>73</v>
      </c>
      <c r="F5" s="45" t="s">
        <v>76</v>
      </c>
      <c r="G5" s="47">
        <v>1</v>
      </c>
      <c r="H5" s="48">
        <v>56088</v>
      </c>
      <c r="I5" s="17"/>
    </row>
    <row r="6" spans="1:9">
      <c r="A6" s="17"/>
      <c r="B6" s="49">
        <v>4</v>
      </c>
      <c r="C6" s="49" t="s">
        <v>71</v>
      </c>
      <c r="D6" s="50" t="s">
        <v>61</v>
      </c>
      <c r="E6" s="50" t="s">
        <v>74</v>
      </c>
      <c r="F6" s="49" t="s">
        <v>77</v>
      </c>
      <c r="G6" s="51">
        <v>1</v>
      </c>
      <c r="H6" s="52">
        <v>36900</v>
      </c>
      <c r="I6" s="17"/>
    </row>
    <row r="7" spans="1:9">
      <c r="A7" s="17"/>
      <c r="B7" s="49">
        <v>5</v>
      </c>
      <c r="C7" s="49" t="s">
        <v>72</v>
      </c>
      <c r="D7" s="50" t="s">
        <v>61</v>
      </c>
      <c r="E7" s="50" t="s">
        <v>75</v>
      </c>
      <c r="F7" s="49" t="s">
        <v>78</v>
      </c>
      <c r="G7" s="51">
        <v>1</v>
      </c>
      <c r="H7" s="52">
        <v>394320</v>
      </c>
      <c r="I7" s="17"/>
    </row>
    <row r="8" spans="1:9">
      <c r="A8" s="17"/>
      <c r="B8" s="49">
        <v>6</v>
      </c>
      <c r="C8" s="49" t="s">
        <v>8</v>
      </c>
      <c r="D8" s="50" t="s">
        <v>79</v>
      </c>
      <c r="E8" s="50" t="s">
        <v>80</v>
      </c>
      <c r="F8" s="49" t="s">
        <v>81</v>
      </c>
      <c r="G8" s="51">
        <v>1</v>
      </c>
      <c r="H8" s="52">
        <v>105600</v>
      </c>
      <c r="I8" s="17"/>
    </row>
    <row r="9" spans="1:9">
      <c r="A9" s="17"/>
      <c r="B9" s="49">
        <v>7</v>
      </c>
      <c r="C9" s="49" t="s">
        <v>83</v>
      </c>
      <c r="D9" s="50" t="s">
        <v>82</v>
      </c>
      <c r="E9" s="54"/>
      <c r="F9" s="53"/>
      <c r="G9" s="51">
        <v>1</v>
      </c>
      <c r="H9" s="52">
        <v>500000</v>
      </c>
      <c r="I9" s="17"/>
    </row>
    <row r="10" spans="1:9">
      <c r="A10" s="17"/>
      <c r="B10" s="49">
        <v>8</v>
      </c>
      <c r="C10" s="49" t="s">
        <v>130</v>
      </c>
      <c r="D10" s="50"/>
      <c r="E10" s="54"/>
      <c r="F10" s="53"/>
      <c r="G10" s="51">
        <v>1</v>
      </c>
      <c r="H10" s="52">
        <v>35165.599999999999</v>
      </c>
      <c r="I10" s="17"/>
    </row>
    <row r="11" spans="1:9">
      <c r="A11" s="17"/>
      <c r="B11" s="49">
        <v>9</v>
      </c>
      <c r="C11" s="49" t="s">
        <v>130</v>
      </c>
      <c r="D11" s="50"/>
      <c r="E11" s="54"/>
      <c r="F11" s="53"/>
      <c r="G11" s="51">
        <v>1</v>
      </c>
      <c r="H11" s="52">
        <v>26000</v>
      </c>
      <c r="I11" s="17"/>
    </row>
    <row r="12" spans="1:9">
      <c r="A12" s="17"/>
      <c r="B12" s="49">
        <v>10</v>
      </c>
      <c r="C12" s="49" t="s">
        <v>130</v>
      </c>
      <c r="D12" s="50"/>
      <c r="E12" s="55" t="s">
        <v>155</v>
      </c>
      <c r="F12" s="53"/>
      <c r="G12" s="51">
        <v>1</v>
      </c>
      <c r="H12" s="52">
        <v>25000</v>
      </c>
      <c r="I12" s="17"/>
    </row>
    <row r="13" spans="1:9">
      <c r="A13" s="17"/>
      <c r="B13" s="49">
        <v>11</v>
      </c>
      <c r="C13" s="49" t="s">
        <v>130</v>
      </c>
      <c r="D13" s="50"/>
      <c r="E13" s="55" t="s">
        <v>153</v>
      </c>
      <c r="F13" s="53"/>
      <c r="G13" s="51">
        <v>1</v>
      </c>
      <c r="H13" s="52">
        <v>25970</v>
      </c>
      <c r="I13" s="17"/>
    </row>
    <row r="14" spans="1:9">
      <c r="A14" s="17"/>
      <c r="B14" s="49">
        <v>12</v>
      </c>
      <c r="C14" s="49" t="s">
        <v>156</v>
      </c>
      <c r="D14" s="50"/>
      <c r="E14" s="55"/>
      <c r="F14" s="53"/>
      <c r="G14" s="51">
        <v>20</v>
      </c>
      <c r="H14" s="52">
        <f>16039.83*20</f>
        <v>320796.59999999998</v>
      </c>
      <c r="I14" s="17"/>
    </row>
    <row r="15" spans="1:9" ht="15.75" thickBot="1">
      <c r="A15" s="17"/>
      <c r="B15" s="33" t="s">
        <v>7</v>
      </c>
      <c r="C15" s="38"/>
      <c r="D15" s="38"/>
      <c r="E15" s="38"/>
      <c r="F15" s="38"/>
      <c r="G15" s="56">
        <f>SUM(G3:G14)</f>
        <v>32</v>
      </c>
      <c r="H15" s="9">
        <f>SUM(H3:H14)</f>
        <v>2884970</v>
      </c>
      <c r="I15" s="17"/>
    </row>
    <row r="16" spans="1:9" ht="30.75" customHeight="1">
      <c r="A16" s="17"/>
      <c r="B16" s="17"/>
      <c r="C16" s="17"/>
      <c r="D16" s="17"/>
      <c r="E16" s="17"/>
      <c r="F16" s="17"/>
      <c r="G16" s="17"/>
      <c r="H16" s="17"/>
      <c r="I16" s="17"/>
    </row>
  </sheetData>
  <mergeCells count="1">
    <mergeCell ref="B15:F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22" sqref="C22"/>
    </sheetView>
  </sheetViews>
  <sheetFormatPr defaultRowHeight="15"/>
  <cols>
    <col min="2" max="2" width="9.85546875" customWidth="1"/>
    <col min="3" max="3" width="44" customWidth="1"/>
    <col min="4" max="4" width="34.14062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1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11" t="s">
        <v>5</v>
      </c>
      <c r="I2" s="17"/>
    </row>
    <row r="3" spans="1:9">
      <c r="A3" s="17"/>
      <c r="B3" s="3">
        <v>1</v>
      </c>
      <c r="C3" s="3" t="s">
        <v>23</v>
      </c>
      <c r="D3" s="57" t="s">
        <v>22</v>
      </c>
      <c r="E3" s="5" t="s">
        <v>57</v>
      </c>
      <c r="F3" s="3" t="s">
        <v>25</v>
      </c>
      <c r="G3" s="2">
        <v>1</v>
      </c>
      <c r="H3" s="8">
        <v>970984.3</v>
      </c>
      <c r="I3" s="17"/>
    </row>
    <row r="4" spans="1:9">
      <c r="A4" s="17"/>
      <c r="B4" s="3">
        <v>2</v>
      </c>
      <c r="C4" s="3" t="s">
        <v>23</v>
      </c>
      <c r="D4" s="57" t="s">
        <v>22</v>
      </c>
      <c r="E4" s="5" t="s">
        <v>57</v>
      </c>
      <c r="F4" s="3" t="s">
        <v>25</v>
      </c>
      <c r="G4" s="2">
        <v>2</v>
      </c>
      <c r="H4" s="8">
        <v>1900487.6</v>
      </c>
      <c r="I4" s="17"/>
    </row>
    <row r="5" spans="1:9">
      <c r="A5" s="17"/>
      <c r="B5" s="3">
        <v>3</v>
      </c>
      <c r="C5" s="3" t="s">
        <v>159</v>
      </c>
      <c r="D5" s="57" t="s">
        <v>22</v>
      </c>
      <c r="E5" s="5" t="s">
        <v>57</v>
      </c>
      <c r="F5" s="3" t="s">
        <v>25</v>
      </c>
      <c r="G5" s="2">
        <v>2</v>
      </c>
      <c r="H5" s="8">
        <v>1897473.6</v>
      </c>
      <c r="I5" s="17"/>
    </row>
    <row r="6" spans="1:9">
      <c r="A6" s="17"/>
      <c r="B6" s="4">
        <v>4</v>
      </c>
      <c r="C6" s="4" t="s">
        <v>85</v>
      </c>
      <c r="D6" s="6" t="s">
        <v>84</v>
      </c>
      <c r="E6" s="6"/>
      <c r="F6" s="4"/>
      <c r="G6" s="7">
        <v>1</v>
      </c>
      <c r="H6" s="14">
        <v>1200000</v>
      </c>
      <c r="I6" s="17"/>
    </row>
    <row r="7" spans="1:9">
      <c r="A7" s="17"/>
      <c r="B7" s="22">
        <v>5</v>
      </c>
      <c r="C7" s="22" t="s">
        <v>87</v>
      </c>
      <c r="D7" s="6" t="s">
        <v>86</v>
      </c>
      <c r="E7" s="6" t="s">
        <v>88</v>
      </c>
      <c r="F7" s="22" t="s">
        <v>89</v>
      </c>
      <c r="G7" s="7">
        <v>1</v>
      </c>
      <c r="H7" s="8">
        <v>281951.56</v>
      </c>
      <c r="I7" s="17"/>
    </row>
    <row r="8" spans="1:9">
      <c r="A8" s="17"/>
      <c r="B8" s="22">
        <v>6</v>
      </c>
      <c r="C8" s="22" t="s">
        <v>157</v>
      </c>
      <c r="D8" s="6"/>
      <c r="E8" s="6" t="s">
        <v>158</v>
      </c>
      <c r="F8" s="22"/>
      <c r="G8" s="7">
        <v>1</v>
      </c>
      <c r="H8" s="8">
        <v>22900</v>
      </c>
      <c r="I8" s="17"/>
    </row>
    <row r="9" spans="1:9">
      <c r="A9" s="17"/>
      <c r="B9" s="22">
        <v>7</v>
      </c>
      <c r="C9" s="22" t="s">
        <v>160</v>
      </c>
      <c r="D9" s="6"/>
      <c r="E9" s="6"/>
      <c r="F9" s="22"/>
      <c r="G9" s="7">
        <v>3</v>
      </c>
      <c r="H9" s="8">
        <f>11800*3</f>
        <v>35400</v>
      </c>
      <c r="I9" s="17"/>
    </row>
    <row r="10" spans="1:9">
      <c r="A10" s="17"/>
      <c r="B10" s="22">
        <v>8</v>
      </c>
      <c r="C10" s="22" t="s">
        <v>161</v>
      </c>
      <c r="D10" s="6"/>
      <c r="E10" s="6">
        <v>6030</v>
      </c>
      <c r="F10" s="22"/>
      <c r="G10" s="7">
        <v>1</v>
      </c>
      <c r="H10" s="8">
        <v>12900</v>
      </c>
      <c r="I10" s="17"/>
    </row>
    <row r="11" spans="1:9">
      <c r="A11" s="17"/>
      <c r="B11" s="22">
        <v>9</v>
      </c>
      <c r="C11" s="22" t="s">
        <v>142</v>
      </c>
      <c r="D11" s="6"/>
      <c r="E11" s="6" t="s">
        <v>162</v>
      </c>
      <c r="F11" s="22" t="s">
        <v>143</v>
      </c>
      <c r="G11" s="7">
        <v>4</v>
      </c>
      <c r="H11" s="8">
        <f>5000*4</f>
        <v>20000</v>
      </c>
      <c r="I11" s="17"/>
    </row>
    <row r="12" spans="1:9" ht="15.75" thickBot="1">
      <c r="A12" s="17"/>
      <c r="B12" s="22">
        <v>10</v>
      </c>
      <c r="C12" s="22" t="s">
        <v>163</v>
      </c>
      <c r="D12" s="6"/>
      <c r="E12" s="6"/>
      <c r="F12" s="22" t="s">
        <v>143</v>
      </c>
      <c r="G12" s="7">
        <v>4</v>
      </c>
      <c r="H12" s="8">
        <f>5000*4</f>
        <v>20000</v>
      </c>
      <c r="I12" s="17"/>
    </row>
    <row r="13" spans="1:9" ht="15.75" thickBot="1">
      <c r="A13" s="17"/>
      <c r="B13" s="24" t="s">
        <v>7</v>
      </c>
      <c r="C13" s="25"/>
      <c r="D13" s="25"/>
      <c r="E13" s="25"/>
      <c r="F13" s="25"/>
      <c r="G13" s="30">
        <f>SUM(G3:G12)</f>
        <v>20</v>
      </c>
      <c r="H13" s="10">
        <f>SUM(H3:H12)</f>
        <v>6362097.0599999996</v>
      </c>
      <c r="I13" s="17"/>
    </row>
    <row r="14" spans="1:9" ht="30" customHeight="1">
      <c r="A14" s="17"/>
      <c r="B14" s="17"/>
      <c r="C14" s="17"/>
      <c r="D14" s="17"/>
      <c r="E14" s="17"/>
      <c r="F14" s="17"/>
      <c r="G14" s="17"/>
      <c r="H14" s="17"/>
      <c r="I14" s="17"/>
    </row>
  </sheetData>
  <mergeCells count="1">
    <mergeCell ref="B13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topLeftCell="A13" workbookViewId="0">
      <selection activeCell="D31" sqref="D31"/>
    </sheetView>
  </sheetViews>
  <sheetFormatPr defaultRowHeight="15"/>
  <cols>
    <col min="1" max="1" width="8.5703125" customWidth="1"/>
    <col min="3" max="3" width="41.5703125" customWidth="1"/>
    <col min="4" max="4" width="27.85546875" customWidth="1"/>
    <col min="5" max="5" width="20.28515625" customWidth="1"/>
    <col min="6" max="6" width="12.85546875" customWidth="1"/>
    <col min="8" max="8" width="13.7109375" customWidth="1"/>
  </cols>
  <sheetData>
    <row r="1" spans="1:9" ht="32.25" customHeight="1" thickBot="1">
      <c r="A1" s="17"/>
      <c r="B1" s="17"/>
      <c r="C1" s="17"/>
      <c r="D1" s="17"/>
      <c r="E1" s="17"/>
      <c r="F1" s="17"/>
      <c r="G1" s="17"/>
      <c r="H1" s="17"/>
      <c r="I1" s="17"/>
    </row>
    <row r="2" spans="1:9" ht="15.75" thickBot="1">
      <c r="A2" s="17"/>
      <c r="B2" s="16" t="s">
        <v>0</v>
      </c>
      <c r="C2" s="11" t="s">
        <v>1</v>
      </c>
      <c r="D2" s="12" t="s">
        <v>6</v>
      </c>
      <c r="E2" s="12" t="s">
        <v>2</v>
      </c>
      <c r="F2" s="11" t="s">
        <v>3</v>
      </c>
      <c r="G2" s="13" t="s">
        <v>4</v>
      </c>
      <c r="H2" s="11" t="s">
        <v>5</v>
      </c>
      <c r="I2" s="17"/>
    </row>
    <row r="3" spans="1:9">
      <c r="A3" s="17"/>
      <c r="B3" s="15">
        <v>1</v>
      </c>
      <c r="C3" s="27" t="s">
        <v>90</v>
      </c>
      <c r="D3" s="28" t="s">
        <v>122</v>
      </c>
      <c r="E3" s="28" t="s">
        <v>91</v>
      </c>
      <c r="F3" s="27"/>
      <c r="G3" s="29">
        <v>1</v>
      </c>
      <c r="H3" s="8">
        <v>721276.48</v>
      </c>
      <c r="I3" s="17"/>
    </row>
    <row r="4" spans="1:9">
      <c r="A4" s="17"/>
      <c r="B4" s="3">
        <v>2</v>
      </c>
      <c r="C4" s="27" t="s">
        <v>92</v>
      </c>
      <c r="D4" s="28"/>
      <c r="E4" s="28"/>
      <c r="F4" s="27"/>
      <c r="G4" s="29">
        <v>1</v>
      </c>
      <c r="H4" s="8">
        <v>35000</v>
      </c>
      <c r="I4" s="17"/>
    </row>
    <row r="5" spans="1:9">
      <c r="A5" s="17"/>
      <c r="B5" s="3">
        <v>3</v>
      </c>
      <c r="C5" s="27" t="s">
        <v>93</v>
      </c>
      <c r="D5" s="28" t="s">
        <v>123</v>
      </c>
      <c r="E5" s="28" t="s">
        <v>94</v>
      </c>
      <c r="F5" s="27" t="s">
        <v>81</v>
      </c>
      <c r="G5" s="29">
        <v>1</v>
      </c>
      <c r="H5" s="8">
        <v>141635.76</v>
      </c>
      <c r="I5" s="17"/>
    </row>
    <row r="6" spans="1:9">
      <c r="A6" s="17"/>
      <c r="B6" s="3">
        <v>4</v>
      </c>
      <c r="C6" s="27" t="s">
        <v>95</v>
      </c>
      <c r="D6" s="28" t="s">
        <v>123</v>
      </c>
      <c r="E6" s="28" t="s">
        <v>96</v>
      </c>
      <c r="F6" s="27" t="s">
        <v>81</v>
      </c>
      <c r="G6" s="29">
        <v>1</v>
      </c>
      <c r="H6" s="8">
        <v>368252.98</v>
      </c>
      <c r="I6" s="17"/>
    </row>
    <row r="7" spans="1:9">
      <c r="A7" s="17"/>
      <c r="B7" s="3">
        <v>5</v>
      </c>
      <c r="C7" s="27" t="s">
        <v>97</v>
      </c>
      <c r="D7" s="28" t="s">
        <v>123</v>
      </c>
      <c r="E7" s="28" t="s">
        <v>98</v>
      </c>
      <c r="F7" s="27" t="s">
        <v>99</v>
      </c>
      <c r="G7" s="29">
        <v>1</v>
      </c>
      <c r="H7" s="8">
        <v>254944.37</v>
      </c>
      <c r="I7" s="17"/>
    </row>
    <row r="8" spans="1:9">
      <c r="A8" s="17"/>
      <c r="B8" s="3">
        <v>6</v>
      </c>
      <c r="C8" s="27" t="s">
        <v>100</v>
      </c>
      <c r="D8" s="28" t="s">
        <v>123</v>
      </c>
      <c r="E8" s="28" t="s">
        <v>101</v>
      </c>
      <c r="F8" s="27" t="s">
        <v>102</v>
      </c>
      <c r="G8" s="29">
        <v>1</v>
      </c>
      <c r="H8" s="8">
        <v>207732.45</v>
      </c>
      <c r="I8" s="17"/>
    </row>
    <row r="9" spans="1:9">
      <c r="A9" s="17"/>
      <c r="B9" s="3">
        <v>7</v>
      </c>
      <c r="C9" s="27" t="s">
        <v>100</v>
      </c>
      <c r="D9" s="28" t="s">
        <v>123</v>
      </c>
      <c r="E9" s="28" t="s">
        <v>101</v>
      </c>
      <c r="F9" s="27" t="s">
        <v>102</v>
      </c>
      <c r="G9" s="29">
        <v>1</v>
      </c>
      <c r="H9" s="8">
        <v>207732.45</v>
      </c>
      <c r="I9" s="17"/>
    </row>
    <row r="10" spans="1:9" ht="30">
      <c r="A10" s="17"/>
      <c r="B10" s="3">
        <v>8</v>
      </c>
      <c r="C10" s="27" t="s">
        <v>23</v>
      </c>
      <c r="D10" s="28" t="s">
        <v>124</v>
      </c>
      <c r="E10" s="28" t="s">
        <v>57</v>
      </c>
      <c r="F10" s="27"/>
      <c r="G10" s="29">
        <v>1</v>
      </c>
      <c r="H10" s="8">
        <v>1113778.6000000001</v>
      </c>
      <c r="I10" s="17"/>
    </row>
    <row r="11" spans="1:9" ht="30">
      <c r="A11" s="17"/>
      <c r="B11" s="3">
        <v>9</v>
      </c>
      <c r="C11" s="27" t="s">
        <v>23</v>
      </c>
      <c r="D11" s="28" t="s">
        <v>124</v>
      </c>
      <c r="E11" s="28" t="s">
        <v>57</v>
      </c>
      <c r="F11" s="27"/>
      <c r="G11" s="29">
        <v>1</v>
      </c>
      <c r="H11" s="8">
        <v>1113778.6000000001</v>
      </c>
      <c r="I11" s="17"/>
    </row>
    <row r="12" spans="1:9" ht="30">
      <c r="A12" s="17"/>
      <c r="B12" s="3">
        <v>10</v>
      </c>
      <c r="C12" s="27" t="s">
        <v>23</v>
      </c>
      <c r="D12" s="28" t="s">
        <v>124</v>
      </c>
      <c r="E12" s="28" t="s">
        <v>57</v>
      </c>
      <c r="F12" s="27"/>
      <c r="G12" s="29">
        <v>1</v>
      </c>
      <c r="H12" s="8">
        <v>1113778.6000000001</v>
      </c>
      <c r="I12" s="17"/>
    </row>
    <row r="13" spans="1:9" ht="30">
      <c r="A13" s="17"/>
      <c r="B13" s="3">
        <v>11</v>
      </c>
      <c r="C13" s="27" t="s">
        <v>103</v>
      </c>
      <c r="D13" s="28" t="s">
        <v>105</v>
      </c>
      <c r="E13" s="28" t="s">
        <v>104</v>
      </c>
      <c r="F13" s="27"/>
      <c r="G13" s="29">
        <v>1</v>
      </c>
      <c r="H13" s="8">
        <v>118395</v>
      </c>
      <c r="I13" s="17"/>
    </row>
    <row r="14" spans="1:9">
      <c r="A14" s="17"/>
      <c r="B14" s="3">
        <v>12</v>
      </c>
      <c r="C14" s="27" t="s">
        <v>106</v>
      </c>
      <c r="D14" s="28"/>
      <c r="E14" s="28"/>
      <c r="F14" s="27"/>
      <c r="G14" s="29">
        <v>3</v>
      </c>
      <c r="H14" s="8">
        <v>32997</v>
      </c>
      <c r="I14" s="17"/>
    </row>
    <row r="15" spans="1:9">
      <c r="A15" s="17"/>
      <c r="B15" s="3">
        <v>13</v>
      </c>
      <c r="C15" s="27" t="s">
        <v>107</v>
      </c>
      <c r="D15" s="28"/>
      <c r="E15" s="28" t="s">
        <v>108</v>
      </c>
      <c r="F15" s="27"/>
      <c r="G15" s="29">
        <v>1</v>
      </c>
      <c r="H15" s="8">
        <v>20000</v>
      </c>
      <c r="I15" s="17"/>
    </row>
    <row r="16" spans="1:9">
      <c r="A16" s="17"/>
      <c r="B16" s="3">
        <v>14</v>
      </c>
      <c r="C16" s="27" t="s">
        <v>109</v>
      </c>
      <c r="D16" s="28" t="s">
        <v>125</v>
      </c>
      <c r="E16" s="28" t="s">
        <v>110</v>
      </c>
      <c r="F16" s="27"/>
      <c r="G16" s="29">
        <v>1</v>
      </c>
      <c r="H16" s="8">
        <v>115200</v>
      </c>
      <c r="I16" s="17"/>
    </row>
    <row r="17" spans="1:9">
      <c r="A17" s="17"/>
      <c r="B17" s="3">
        <v>15</v>
      </c>
      <c r="C17" s="27" t="s">
        <v>111</v>
      </c>
      <c r="D17" s="28" t="s">
        <v>126</v>
      </c>
      <c r="E17" s="28"/>
      <c r="F17" s="27"/>
      <c r="G17" s="29">
        <v>1</v>
      </c>
      <c r="H17" s="8">
        <v>9990</v>
      </c>
      <c r="I17" s="17"/>
    </row>
    <row r="18" spans="1:9">
      <c r="A18" s="17"/>
      <c r="B18" s="3">
        <v>16</v>
      </c>
      <c r="C18" s="27" t="s">
        <v>112</v>
      </c>
      <c r="D18" s="28" t="s">
        <v>126</v>
      </c>
      <c r="E18" s="28"/>
      <c r="F18" s="27"/>
      <c r="G18" s="29">
        <v>7</v>
      </c>
      <c r="H18" s="8">
        <v>69930</v>
      </c>
      <c r="I18" s="17"/>
    </row>
    <row r="19" spans="1:9">
      <c r="A19" s="17"/>
      <c r="B19" s="3">
        <v>17</v>
      </c>
      <c r="C19" s="27" t="s">
        <v>113</v>
      </c>
      <c r="D19" s="28" t="s">
        <v>126</v>
      </c>
      <c r="E19" s="28"/>
      <c r="F19" s="27"/>
      <c r="G19" s="29">
        <v>1</v>
      </c>
      <c r="H19" s="8">
        <v>300</v>
      </c>
      <c r="I19" s="17"/>
    </row>
    <row r="20" spans="1:9">
      <c r="A20" s="17"/>
      <c r="B20" s="3">
        <v>18</v>
      </c>
      <c r="C20" s="27" t="s">
        <v>103</v>
      </c>
      <c r="D20" s="28" t="s">
        <v>126</v>
      </c>
      <c r="E20" s="28"/>
      <c r="F20" s="27"/>
      <c r="G20" s="29">
        <v>1</v>
      </c>
      <c r="H20" s="8">
        <v>4000</v>
      </c>
      <c r="I20" s="17"/>
    </row>
    <row r="21" spans="1:9">
      <c r="A21" s="17"/>
      <c r="B21" s="3">
        <v>19</v>
      </c>
      <c r="C21" s="27" t="s">
        <v>114</v>
      </c>
      <c r="D21" s="28" t="s">
        <v>126</v>
      </c>
      <c r="E21" s="28"/>
      <c r="F21" s="27"/>
      <c r="G21" s="29">
        <v>2</v>
      </c>
      <c r="H21" s="8">
        <v>1200</v>
      </c>
      <c r="I21" s="17"/>
    </row>
    <row r="22" spans="1:9">
      <c r="A22" s="17"/>
      <c r="B22" s="3">
        <v>20</v>
      </c>
      <c r="C22" s="27" t="s">
        <v>115</v>
      </c>
      <c r="D22" s="28" t="s">
        <v>126</v>
      </c>
      <c r="E22" s="28"/>
      <c r="F22" s="27"/>
      <c r="G22" s="29">
        <v>18</v>
      </c>
      <c r="H22" s="8">
        <v>18000</v>
      </c>
      <c r="I22" s="17"/>
    </row>
    <row r="23" spans="1:9">
      <c r="A23" s="17"/>
      <c r="B23" s="3">
        <v>21</v>
      </c>
      <c r="C23" s="27" t="s">
        <v>116</v>
      </c>
      <c r="D23" s="28" t="s">
        <v>126</v>
      </c>
      <c r="E23" s="28"/>
      <c r="F23" s="27"/>
      <c r="G23" s="29">
        <v>6</v>
      </c>
      <c r="H23" s="8">
        <v>1200</v>
      </c>
      <c r="I23" s="17"/>
    </row>
    <row r="24" spans="1:9">
      <c r="A24" s="17"/>
      <c r="B24" s="3">
        <v>22</v>
      </c>
      <c r="C24" s="27" t="s">
        <v>114</v>
      </c>
      <c r="D24" s="28" t="s">
        <v>126</v>
      </c>
      <c r="E24" s="28"/>
      <c r="F24" s="27"/>
      <c r="G24" s="29">
        <v>3</v>
      </c>
      <c r="H24" s="8">
        <v>1800</v>
      </c>
      <c r="I24" s="17"/>
    </row>
    <row r="25" spans="1:9">
      <c r="A25" s="17"/>
      <c r="B25" s="3">
        <v>23</v>
      </c>
      <c r="C25" s="27" t="s">
        <v>117</v>
      </c>
      <c r="D25" s="28" t="s">
        <v>126</v>
      </c>
      <c r="E25" s="28"/>
      <c r="F25" s="27"/>
      <c r="G25" s="29">
        <v>1</v>
      </c>
      <c r="H25" s="8">
        <v>2300</v>
      </c>
      <c r="I25" s="17"/>
    </row>
    <row r="26" spans="1:9">
      <c r="A26" s="17"/>
      <c r="B26" s="3">
        <v>24</v>
      </c>
      <c r="C26" s="27" t="s">
        <v>118</v>
      </c>
      <c r="D26" s="28" t="s">
        <v>126</v>
      </c>
      <c r="E26" s="28"/>
      <c r="F26" s="27"/>
      <c r="G26" s="29">
        <v>3</v>
      </c>
      <c r="H26" s="8">
        <v>1500</v>
      </c>
      <c r="I26" s="17"/>
    </row>
    <row r="27" spans="1:9">
      <c r="A27" s="17"/>
      <c r="B27" s="3">
        <v>25</v>
      </c>
      <c r="C27" s="27" t="s">
        <v>119</v>
      </c>
      <c r="D27" s="28" t="s">
        <v>126</v>
      </c>
      <c r="E27" s="28"/>
      <c r="F27" s="27"/>
      <c r="G27" s="29">
        <v>1</v>
      </c>
      <c r="H27" s="8">
        <v>2000</v>
      </c>
      <c r="I27" s="17"/>
    </row>
    <row r="28" spans="1:9">
      <c r="A28" s="17"/>
      <c r="B28" s="3">
        <v>26</v>
      </c>
      <c r="C28" s="27" t="s">
        <v>120</v>
      </c>
      <c r="D28" s="28" t="s">
        <v>126</v>
      </c>
      <c r="E28" s="28"/>
      <c r="F28" s="27"/>
      <c r="G28" s="29">
        <v>3</v>
      </c>
      <c r="H28" s="8">
        <v>6000</v>
      </c>
      <c r="I28" s="17"/>
    </row>
    <row r="29" spans="1:9">
      <c r="A29" s="17"/>
      <c r="B29" s="3">
        <v>27</v>
      </c>
      <c r="C29" s="27" t="s">
        <v>113</v>
      </c>
      <c r="D29" s="28" t="s">
        <v>126</v>
      </c>
      <c r="E29" s="28"/>
      <c r="F29" s="27"/>
      <c r="G29" s="29">
        <v>1</v>
      </c>
      <c r="H29" s="8">
        <v>300</v>
      </c>
      <c r="I29" s="17"/>
    </row>
    <row r="30" spans="1:9">
      <c r="A30" s="17"/>
      <c r="B30" s="3">
        <v>28</v>
      </c>
      <c r="C30" s="27" t="s">
        <v>116</v>
      </c>
      <c r="D30" s="28" t="s">
        <v>126</v>
      </c>
      <c r="E30" s="28"/>
      <c r="F30" s="27"/>
      <c r="G30" s="29">
        <v>1</v>
      </c>
      <c r="H30" s="8">
        <v>200</v>
      </c>
      <c r="I30" s="17"/>
    </row>
    <row r="31" spans="1:9" ht="15.75" thickBot="1">
      <c r="A31" s="17"/>
      <c r="B31" s="3">
        <v>29</v>
      </c>
      <c r="C31" s="27" t="s">
        <v>121</v>
      </c>
      <c r="D31" s="28" t="s">
        <v>126</v>
      </c>
      <c r="E31" s="28"/>
      <c r="F31" s="27"/>
      <c r="G31" s="29">
        <v>6</v>
      </c>
      <c r="H31" s="8">
        <v>6000</v>
      </c>
      <c r="I31" s="17"/>
    </row>
    <row r="32" spans="1:9" ht="15.75" thickBot="1">
      <c r="A32" s="17"/>
      <c r="B32" s="24" t="s">
        <v>7</v>
      </c>
      <c r="C32" s="25"/>
      <c r="D32" s="25"/>
      <c r="E32" s="25"/>
      <c r="F32" s="25"/>
      <c r="G32" s="19">
        <f>SUM(G3:G31)</f>
        <v>71</v>
      </c>
      <c r="H32" s="10">
        <f>SUM(H3:H31)</f>
        <v>5689222.29</v>
      </c>
      <c r="I32" s="17"/>
    </row>
    <row r="33" spans="1:9" ht="30.75" customHeight="1">
      <c r="A33" s="17"/>
      <c r="B33" s="17"/>
      <c r="C33" s="17"/>
      <c r="D33" s="17"/>
      <c r="E33" s="17"/>
      <c r="F33" s="17"/>
      <c r="G33" s="17"/>
      <c r="H33" s="17"/>
      <c r="I33" s="17"/>
    </row>
  </sheetData>
  <mergeCells count="1">
    <mergeCell ref="B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2019-04-14T15:16:16Z</dcterms:modified>
</cp:coreProperties>
</file>