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4355" windowHeight="4680" activeTab="3"/>
  </bookViews>
  <sheets>
    <sheet name="2014" sheetId="2" r:id="rId1"/>
    <sheet name="2015" sheetId="3" r:id="rId2"/>
    <sheet name="2016" sheetId="4" r:id="rId3"/>
    <sheet name="2017" sheetId="5" r:id="rId4"/>
    <sheet name="2018" sheetId="6" r:id="rId5"/>
  </sheets>
  <calcPr calcId="124519"/>
</workbook>
</file>

<file path=xl/calcChain.xml><?xml version="1.0" encoding="utf-8"?>
<calcChain xmlns="http://schemas.openxmlformats.org/spreadsheetml/2006/main">
  <c r="G12" i="5"/>
  <c r="G4" i="2"/>
  <c r="G13" i="3"/>
  <c r="G11" i="4"/>
  <c r="H12" i="3"/>
  <c r="H11"/>
  <c r="H6"/>
  <c r="H5"/>
  <c r="H7" i="6"/>
  <c r="H12" i="5"/>
  <c r="H11" i="4"/>
  <c r="H13" i="3"/>
  <c r="H4" i="2"/>
</calcChain>
</file>

<file path=xl/sharedStrings.xml><?xml version="1.0" encoding="utf-8"?>
<sst xmlns="http://schemas.openxmlformats.org/spreadsheetml/2006/main" count="108" uniqueCount="56">
  <si>
    <t>Redni broj</t>
  </si>
  <si>
    <t>Naziv opreme</t>
  </si>
  <si>
    <t>Model</t>
  </si>
  <si>
    <t>Proizvođač</t>
  </si>
  <si>
    <t>Količina</t>
  </si>
  <si>
    <t>Vrednost</t>
  </si>
  <si>
    <t>Donator</t>
  </si>
  <si>
    <t>UKUPNO</t>
  </si>
  <si>
    <t>Delegacija evropske unije</t>
  </si>
  <si>
    <t>Video kolonoskop sistem</t>
  </si>
  <si>
    <t>Glaxo Smith Kline eksport</t>
  </si>
  <si>
    <t>Spirometar Vyntus</t>
  </si>
  <si>
    <t>EKG aparat Fukuda Fx-7102</t>
  </si>
  <si>
    <t>Profesional medic</t>
  </si>
  <si>
    <t>Inkubator</t>
  </si>
  <si>
    <t>Pacijent monitor</t>
  </si>
  <si>
    <t>Beolaser</t>
  </si>
  <si>
    <t>Fetal monitor CMS G</t>
  </si>
  <si>
    <t>Fetal monitor CMS 800 G</t>
  </si>
  <si>
    <t>Radoje Glavčić</t>
  </si>
  <si>
    <t>Ultrazvučni kolordopler aparat</t>
  </si>
  <si>
    <t>Magnetna rezonanca essensa sa kabinetom</t>
  </si>
  <si>
    <t>Acuson x 600</t>
  </si>
  <si>
    <t>Fresenius medical care</t>
  </si>
  <si>
    <t>Aparat za dijalizu</t>
  </si>
  <si>
    <t>Classx basic version</t>
  </si>
  <si>
    <t>B.Braun Adria</t>
  </si>
  <si>
    <t>Perfusor compact pumpa</t>
  </si>
  <si>
    <t>5008s</t>
  </si>
  <si>
    <t>HD 5008s</t>
  </si>
  <si>
    <t>Amicus</t>
  </si>
  <si>
    <t>Infiniti sistem ozil - aparat za operaciju segmenta oka</t>
  </si>
  <si>
    <t>Aparat za skrining sluha kod novorođenčadi</t>
  </si>
  <si>
    <t>Univerzitetska bolnica Bazel</t>
  </si>
  <si>
    <t>Digitalni RO aparat simens siremobil compact (korišćen)</t>
  </si>
  <si>
    <t>Defibrilator</t>
  </si>
  <si>
    <t>Xd 100 Metraks</t>
  </si>
  <si>
    <t>Defibrilator (korišćen)</t>
  </si>
  <si>
    <t>Philips</t>
  </si>
  <si>
    <t>Mediray</t>
  </si>
  <si>
    <t>Aparat za elektro terapiju dvokanalni multiterapic</t>
  </si>
  <si>
    <t xml:space="preserve">Aparat za lasero terapiju </t>
  </si>
  <si>
    <t>Jena medical</t>
  </si>
  <si>
    <t>Interlab</t>
  </si>
  <si>
    <t xml:space="preserve">Aparat za elektro terapiju dvokanalni </t>
  </si>
  <si>
    <t>N.N. Lice</t>
  </si>
  <si>
    <t xml:space="preserve">Aparat za elektro terapiju </t>
  </si>
  <si>
    <t>Iskra medical</t>
  </si>
  <si>
    <t>Spirometar Spiro connect</t>
  </si>
  <si>
    <t>Hemofarm</t>
  </si>
  <si>
    <t>Infuziona volumetrijska pumpa</t>
  </si>
  <si>
    <t>Pacijent monitor votem</t>
  </si>
  <si>
    <t>Eurodijagnostic d.o.o Novi Sad</t>
  </si>
  <si>
    <t>Blic fondacija Beograd</t>
  </si>
  <si>
    <t>Fresenius medical care Vršac</t>
  </si>
  <si>
    <t>Crkvena opština Kraljevo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</si>
</sst>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2" borderId="0" xfId="0" applyFill="1"/>
    <xf numFmtId="0" fontId="1" fillId="0" borderId="14" xfId="0" applyFont="1" applyBorder="1" applyAlignment="1">
      <alignment horizontal="center"/>
    </xf>
    <xf numFmtId="4" fontId="2" fillId="0" borderId="17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G4" sqref="G4"/>
    </sheetView>
  </sheetViews>
  <sheetFormatPr defaultRowHeight="15"/>
  <cols>
    <col min="2" max="2" width="9.140625" customWidth="1"/>
    <col min="3" max="3" width="35.140625" customWidth="1"/>
    <col min="4" max="4" width="30.7109375" customWidth="1"/>
    <col min="5" max="5" width="10.42578125" customWidth="1"/>
    <col min="6" max="6" width="13" customWidth="1"/>
    <col min="8" max="8" width="16.140625" customWidth="1"/>
  </cols>
  <sheetData>
    <row r="1" spans="1:9" ht="30" customHeight="1" thickBot="1">
      <c r="A1" s="17"/>
      <c r="B1" s="17"/>
      <c r="C1" s="17"/>
      <c r="D1" s="17"/>
      <c r="E1" s="17"/>
      <c r="F1" s="17"/>
      <c r="G1" s="17"/>
      <c r="H1" s="17"/>
      <c r="I1" s="17"/>
    </row>
    <row r="2" spans="1:9">
      <c r="A2" s="17"/>
      <c r="B2" s="11" t="s">
        <v>0</v>
      </c>
      <c r="C2" s="11" t="s">
        <v>1</v>
      </c>
      <c r="D2" s="12" t="s">
        <v>6</v>
      </c>
      <c r="E2" s="12" t="s">
        <v>2</v>
      </c>
      <c r="F2" s="11" t="s">
        <v>3</v>
      </c>
      <c r="G2" s="13" t="s">
        <v>4</v>
      </c>
      <c r="H2" s="11" t="s">
        <v>5</v>
      </c>
      <c r="I2" s="17"/>
    </row>
    <row r="3" spans="1:9" ht="15.75" thickBot="1">
      <c r="A3" s="17"/>
      <c r="B3" s="2">
        <v>1</v>
      </c>
      <c r="C3" s="2" t="s">
        <v>9</v>
      </c>
      <c r="D3" s="5" t="s">
        <v>8</v>
      </c>
      <c r="E3" s="5"/>
      <c r="F3" s="2"/>
      <c r="G3" s="1">
        <v>1</v>
      </c>
      <c r="H3" s="8">
        <v>4000000</v>
      </c>
      <c r="I3" s="17"/>
    </row>
    <row r="4" spans="1:9" ht="15.75" thickBot="1">
      <c r="A4" s="17"/>
      <c r="B4" s="22" t="s">
        <v>7</v>
      </c>
      <c r="C4" s="23"/>
      <c r="D4" s="23"/>
      <c r="E4" s="23"/>
      <c r="F4" s="23"/>
      <c r="G4" s="18">
        <f>SUM(G3)</f>
        <v>1</v>
      </c>
      <c r="H4" s="10">
        <f>SUM(H3:H3)</f>
        <v>4000000</v>
      </c>
      <c r="I4" s="17"/>
    </row>
    <row r="5" spans="1:9" ht="29.25" customHeight="1">
      <c r="A5" s="17"/>
      <c r="B5" s="17"/>
      <c r="C5" s="17"/>
      <c r="D5" s="17"/>
      <c r="E5" s="17"/>
      <c r="F5" s="17"/>
      <c r="G5" s="17"/>
      <c r="H5" s="17"/>
      <c r="I5" s="17"/>
    </row>
  </sheetData>
  <mergeCells count="1">
    <mergeCell ref="B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A21" sqref="A21"/>
    </sheetView>
  </sheetViews>
  <sheetFormatPr defaultRowHeight="15"/>
  <cols>
    <col min="2" max="2" width="10.28515625" customWidth="1"/>
    <col min="3" max="3" width="27.140625" customWidth="1"/>
    <col min="4" max="4" width="31" customWidth="1"/>
    <col min="5" max="5" width="22.5703125" customWidth="1"/>
    <col min="6" max="6" width="12.28515625" customWidth="1"/>
    <col min="8" max="8" width="18.140625" customWidth="1"/>
  </cols>
  <sheetData>
    <row r="1" spans="1:9" ht="30" customHeight="1" thickBot="1">
      <c r="A1" s="17"/>
      <c r="B1" s="17"/>
      <c r="C1" s="17"/>
      <c r="D1" s="17"/>
      <c r="E1" s="17"/>
      <c r="F1" s="17"/>
      <c r="G1" s="17"/>
      <c r="H1" s="17"/>
      <c r="I1" s="17"/>
    </row>
    <row r="2" spans="1:9">
      <c r="A2" s="17"/>
      <c r="B2" s="11" t="s">
        <v>0</v>
      </c>
      <c r="C2" s="11" t="s">
        <v>1</v>
      </c>
      <c r="D2" s="12" t="s">
        <v>6</v>
      </c>
      <c r="E2" s="12" t="s">
        <v>2</v>
      </c>
      <c r="F2" s="11" t="s">
        <v>3</v>
      </c>
      <c r="G2" s="13" t="s">
        <v>4</v>
      </c>
      <c r="H2" s="11" t="s">
        <v>5</v>
      </c>
      <c r="I2" s="17"/>
    </row>
    <row r="3" spans="1:9">
      <c r="A3" s="17"/>
      <c r="B3" s="2">
        <v>1</v>
      </c>
      <c r="C3" s="2" t="s">
        <v>11</v>
      </c>
      <c r="D3" s="5" t="s">
        <v>10</v>
      </c>
      <c r="E3" s="5"/>
      <c r="F3" s="2"/>
      <c r="G3" s="1">
        <v>1</v>
      </c>
      <c r="H3" s="8">
        <v>442191</v>
      </c>
      <c r="I3" s="17"/>
    </row>
    <row r="4" spans="1:9">
      <c r="A4" s="17"/>
      <c r="B4" s="2">
        <v>2</v>
      </c>
      <c r="C4" s="2" t="s">
        <v>12</v>
      </c>
      <c r="D4" s="5" t="s">
        <v>52</v>
      </c>
      <c r="E4" s="5"/>
      <c r="F4" s="2"/>
      <c r="G4" s="1">
        <v>2</v>
      </c>
      <c r="H4" s="19">
        <v>230000</v>
      </c>
      <c r="I4" s="17"/>
    </row>
    <row r="5" spans="1:9">
      <c r="A5" s="17"/>
      <c r="B5" s="2">
        <v>3</v>
      </c>
      <c r="C5" s="2" t="s">
        <v>14</v>
      </c>
      <c r="D5" s="5" t="s">
        <v>13</v>
      </c>
      <c r="E5" s="5"/>
      <c r="F5" s="2"/>
      <c r="G5" s="1">
        <v>2</v>
      </c>
      <c r="H5" s="8">
        <f>1629135.68*2</f>
        <v>3258271.36</v>
      </c>
      <c r="I5" s="17"/>
    </row>
    <row r="6" spans="1:9">
      <c r="A6" s="17"/>
      <c r="B6" s="3">
        <v>4</v>
      </c>
      <c r="C6" s="3" t="s">
        <v>15</v>
      </c>
      <c r="D6" s="6" t="s">
        <v>13</v>
      </c>
      <c r="E6" s="6"/>
      <c r="F6" s="3"/>
      <c r="G6" s="7">
        <v>2</v>
      </c>
      <c r="H6" s="14">
        <f>420000*2</f>
        <v>840000</v>
      </c>
      <c r="I6" s="17"/>
    </row>
    <row r="7" spans="1:9">
      <c r="A7" s="17"/>
      <c r="B7" s="3">
        <v>5</v>
      </c>
      <c r="C7" s="3" t="s">
        <v>17</v>
      </c>
      <c r="D7" s="6" t="s">
        <v>16</v>
      </c>
      <c r="E7" s="6"/>
      <c r="F7" s="3"/>
      <c r="G7" s="7">
        <v>1</v>
      </c>
      <c r="H7" s="14">
        <v>125000</v>
      </c>
      <c r="I7" s="17"/>
    </row>
    <row r="8" spans="1:9">
      <c r="A8" s="17"/>
      <c r="B8" s="3">
        <v>6</v>
      </c>
      <c r="C8" s="3" t="s">
        <v>18</v>
      </c>
      <c r="D8" s="6" t="s">
        <v>16</v>
      </c>
      <c r="E8" s="6"/>
      <c r="F8" s="3"/>
      <c r="G8" s="7">
        <v>1</v>
      </c>
      <c r="H8" s="14">
        <v>125000</v>
      </c>
      <c r="I8" s="17"/>
    </row>
    <row r="9" spans="1:9" ht="30">
      <c r="A9" s="17"/>
      <c r="B9" s="3">
        <v>7</v>
      </c>
      <c r="C9" s="20" t="s">
        <v>20</v>
      </c>
      <c r="D9" s="6" t="s">
        <v>19</v>
      </c>
      <c r="E9" s="6" t="s">
        <v>22</v>
      </c>
      <c r="F9" s="3"/>
      <c r="G9" s="7">
        <v>1</v>
      </c>
      <c r="H9" s="14">
        <v>3492760</v>
      </c>
      <c r="I9" s="17"/>
    </row>
    <row r="10" spans="1:9" ht="30">
      <c r="A10" s="17"/>
      <c r="B10" s="3">
        <v>8</v>
      </c>
      <c r="C10" s="20" t="s">
        <v>21</v>
      </c>
      <c r="D10" s="6" t="s">
        <v>19</v>
      </c>
      <c r="E10" s="6"/>
      <c r="F10" s="3"/>
      <c r="G10" s="7">
        <v>1</v>
      </c>
      <c r="H10" s="14">
        <v>62387920</v>
      </c>
      <c r="I10" s="17"/>
    </row>
    <row r="11" spans="1:9">
      <c r="A11" s="17"/>
      <c r="B11" s="3">
        <v>9</v>
      </c>
      <c r="C11" s="3" t="s">
        <v>24</v>
      </c>
      <c r="D11" s="6" t="s">
        <v>23</v>
      </c>
      <c r="E11" s="6" t="s">
        <v>25</v>
      </c>
      <c r="F11" s="3"/>
      <c r="G11" s="7">
        <v>3</v>
      </c>
      <c r="H11" s="14">
        <f>1400000*3</f>
        <v>4200000</v>
      </c>
      <c r="I11" s="17"/>
    </row>
    <row r="12" spans="1:9" ht="15.75" thickBot="1">
      <c r="A12" s="17"/>
      <c r="B12" s="3">
        <v>10</v>
      </c>
      <c r="C12" s="3" t="s">
        <v>27</v>
      </c>
      <c r="D12" s="6" t="s">
        <v>26</v>
      </c>
      <c r="E12" s="6"/>
      <c r="F12" s="3"/>
      <c r="G12" s="7">
        <v>2</v>
      </c>
      <c r="H12" s="14">
        <f>180000*2</f>
        <v>360000</v>
      </c>
      <c r="I12" s="17"/>
    </row>
    <row r="13" spans="1:9" ht="15.75" thickBot="1">
      <c r="A13" s="17"/>
      <c r="B13" s="22" t="s">
        <v>7</v>
      </c>
      <c r="C13" s="23"/>
      <c r="D13" s="23"/>
      <c r="E13" s="23"/>
      <c r="F13" s="23"/>
      <c r="G13" s="18">
        <f>SUM(G3:G12)</f>
        <v>16</v>
      </c>
      <c r="H13" s="10">
        <f>SUM(H3:H12)</f>
        <v>75461142.359999999</v>
      </c>
      <c r="I13" s="17"/>
    </row>
    <row r="14" spans="1:9" ht="30.75" customHeight="1">
      <c r="A14" s="17"/>
      <c r="B14" s="17"/>
      <c r="C14" s="17"/>
      <c r="D14" s="17"/>
      <c r="E14" s="17"/>
      <c r="F14" s="17"/>
      <c r="G14" s="17"/>
      <c r="H14" s="17"/>
      <c r="I14" s="17"/>
    </row>
  </sheetData>
  <mergeCells count="1">
    <mergeCell ref="B13:F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B11" sqref="B11:F11"/>
    </sheetView>
  </sheetViews>
  <sheetFormatPr defaultRowHeight="15"/>
  <cols>
    <col min="3" max="3" width="33.28515625" customWidth="1"/>
    <col min="4" max="4" width="32.140625" customWidth="1"/>
    <col min="5" max="5" width="22" customWidth="1"/>
    <col min="6" max="6" width="14.140625" customWidth="1"/>
    <col min="7" max="7" width="11.28515625" customWidth="1"/>
    <col min="8" max="8" width="21" customWidth="1"/>
  </cols>
  <sheetData>
    <row r="1" spans="1:9" ht="32.25" customHeight="1" thickBot="1">
      <c r="A1" s="17"/>
      <c r="B1" s="17"/>
      <c r="C1" s="17"/>
      <c r="D1" s="17"/>
      <c r="E1" s="17"/>
      <c r="F1" s="17"/>
      <c r="G1" s="17"/>
      <c r="H1" s="17"/>
      <c r="I1" s="17"/>
    </row>
    <row r="2" spans="1:9">
      <c r="A2" s="17"/>
      <c r="B2" s="11" t="s">
        <v>0</v>
      </c>
      <c r="C2" s="11" t="s">
        <v>1</v>
      </c>
      <c r="D2" s="12" t="s">
        <v>6</v>
      </c>
      <c r="E2" s="12" t="s">
        <v>2</v>
      </c>
      <c r="F2" s="11" t="s">
        <v>3</v>
      </c>
      <c r="G2" s="13" t="s">
        <v>4</v>
      </c>
      <c r="H2" s="11" t="s">
        <v>5</v>
      </c>
      <c r="I2" s="17"/>
    </row>
    <row r="3" spans="1:9">
      <c r="A3" s="17"/>
      <c r="B3" s="2">
        <v>1</v>
      </c>
      <c r="C3" s="2" t="s">
        <v>24</v>
      </c>
      <c r="D3" s="5" t="s">
        <v>54</v>
      </c>
      <c r="E3" s="5" t="s">
        <v>28</v>
      </c>
      <c r="F3" s="2"/>
      <c r="G3" s="1">
        <v>1</v>
      </c>
      <c r="H3" s="8">
        <v>876385</v>
      </c>
      <c r="I3" s="17"/>
    </row>
    <row r="4" spans="1:9">
      <c r="A4" s="17"/>
      <c r="B4" s="2">
        <v>2</v>
      </c>
      <c r="C4" s="2" t="s">
        <v>24</v>
      </c>
      <c r="D4" s="5" t="s">
        <v>54</v>
      </c>
      <c r="E4" s="5" t="s">
        <v>29</v>
      </c>
      <c r="F4" s="2"/>
      <c r="G4" s="1">
        <v>1</v>
      </c>
      <c r="H4" s="8">
        <v>876385</v>
      </c>
      <c r="I4" s="17"/>
    </row>
    <row r="5" spans="1:9">
      <c r="A5" s="17"/>
      <c r="B5" s="2">
        <v>3</v>
      </c>
      <c r="C5" s="2" t="s">
        <v>24</v>
      </c>
      <c r="D5" s="5" t="s">
        <v>54</v>
      </c>
      <c r="E5" s="5" t="s">
        <v>29</v>
      </c>
      <c r="F5" s="2"/>
      <c r="G5" s="1">
        <v>1</v>
      </c>
      <c r="H5" s="8">
        <v>876385</v>
      </c>
      <c r="I5" s="17"/>
    </row>
    <row r="6" spans="1:9">
      <c r="A6" s="17"/>
      <c r="B6" s="3">
        <v>4</v>
      </c>
      <c r="C6" s="3" t="s">
        <v>24</v>
      </c>
      <c r="D6" s="5" t="s">
        <v>54</v>
      </c>
      <c r="E6" s="6" t="s">
        <v>29</v>
      </c>
      <c r="F6" s="3"/>
      <c r="G6" s="7">
        <v>1</v>
      </c>
      <c r="H6" s="14">
        <v>876813</v>
      </c>
      <c r="I6" s="17"/>
    </row>
    <row r="7" spans="1:9">
      <c r="A7" s="17"/>
      <c r="B7" s="3">
        <v>5</v>
      </c>
      <c r="C7" s="3" t="s">
        <v>24</v>
      </c>
      <c r="D7" s="5" t="s">
        <v>54</v>
      </c>
      <c r="E7" s="6" t="s">
        <v>29</v>
      </c>
      <c r="F7" s="3"/>
      <c r="G7" s="7">
        <v>1</v>
      </c>
      <c r="H7" s="14">
        <v>965000</v>
      </c>
      <c r="I7" s="17"/>
    </row>
    <row r="8" spans="1:9" ht="30">
      <c r="A8" s="17"/>
      <c r="B8" s="3">
        <v>6</v>
      </c>
      <c r="C8" s="20" t="s">
        <v>31</v>
      </c>
      <c r="D8" s="6" t="s">
        <v>30</v>
      </c>
      <c r="E8" s="6"/>
      <c r="F8" s="3"/>
      <c r="G8" s="7">
        <v>1</v>
      </c>
      <c r="H8" s="14">
        <v>3143110</v>
      </c>
      <c r="I8" s="17"/>
    </row>
    <row r="9" spans="1:9" ht="30">
      <c r="A9" s="17"/>
      <c r="B9" s="3">
        <v>7</v>
      </c>
      <c r="C9" s="20" t="s">
        <v>32</v>
      </c>
      <c r="D9" s="6" t="s">
        <v>53</v>
      </c>
      <c r="E9" s="6"/>
      <c r="F9" s="3"/>
      <c r="G9" s="7">
        <v>1</v>
      </c>
      <c r="H9" s="14">
        <v>392600</v>
      </c>
      <c r="I9" s="17"/>
    </row>
    <row r="10" spans="1:9" ht="30.75" thickBot="1">
      <c r="A10" s="17"/>
      <c r="B10" s="3">
        <v>8</v>
      </c>
      <c r="C10" s="20" t="s">
        <v>34</v>
      </c>
      <c r="D10" s="6" t="s">
        <v>33</v>
      </c>
      <c r="E10" s="6"/>
      <c r="F10" s="3"/>
      <c r="G10" s="7">
        <v>1</v>
      </c>
      <c r="H10" s="14">
        <v>1500000</v>
      </c>
      <c r="I10" s="17"/>
    </row>
    <row r="11" spans="1:9" ht="15.75" thickBot="1">
      <c r="A11" s="17"/>
      <c r="B11" s="22" t="s">
        <v>7</v>
      </c>
      <c r="C11" s="23"/>
      <c r="D11" s="23"/>
      <c r="E11" s="23"/>
      <c r="F11" s="23"/>
      <c r="G11" s="18">
        <f>SUM(G3:G10)</f>
        <v>8</v>
      </c>
      <c r="H11" s="10">
        <f>SUM(H3:H10)</f>
        <v>9506678</v>
      </c>
      <c r="I11" s="17"/>
    </row>
    <row r="12" spans="1:9" ht="30.75" customHeight="1">
      <c r="A12" s="17"/>
      <c r="B12" s="17"/>
      <c r="C12" s="17"/>
      <c r="D12" s="17"/>
      <c r="E12" s="17"/>
      <c r="F12" s="17"/>
      <c r="G12" s="17"/>
      <c r="H12" s="17"/>
      <c r="I12" s="17"/>
    </row>
  </sheetData>
  <mergeCells count="1">
    <mergeCell ref="B11:F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D11" sqref="D11"/>
    </sheetView>
  </sheetViews>
  <sheetFormatPr defaultRowHeight="15"/>
  <cols>
    <col min="2" max="2" width="9.85546875" customWidth="1"/>
    <col min="3" max="3" width="34.28515625" customWidth="1"/>
    <col min="4" max="4" width="27.85546875" customWidth="1"/>
    <col min="5" max="5" width="27.7109375" customWidth="1"/>
    <col min="6" max="6" width="13.42578125" customWidth="1"/>
    <col min="8" max="8" width="19" customWidth="1"/>
  </cols>
  <sheetData>
    <row r="1" spans="1:9" ht="33" customHeight="1" thickBot="1">
      <c r="A1" s="17"/>
      <c r="B1" s="17"/>
      <c r="C1" s="17"/>
      <c r="D1" s="17"/>
      <c r="E1" s="17"/>
      <c r="F1" s="17"/>
      <c r="G1" s="17"/>
      <c r="H1" s="17"/>
      <c r="I1" s="17"/>
    </row>
    <row r="2" spans="1:9">
      <c r="A2" s="17"/>
      <c r="B2" s="11" t="s">
        <v>0</v>
      </c>
      <c r="C2" s="11" t="s">
        <v>1</v>
      </c>
      <c r="D2" s="12" t="s">
        <v>6</v>
      </c>
      <c r="E2" s="12" t="s">
        <v>2</v>
      </c>
      <c r="F2" s="11" t="s">
        <v>3</v>
      </c>
      <c r="G2" s="13" t="s">
        <v>4</v>
      </c>
      <c r="H2" s="11" t="s">
        <v>5</v>
      </c>
      <c r="I2" s="17"/>
    </row>
    <row r="3" spans="1:9">
      <c r="A3" s="17"/>
      <c r="B3" s="2">
        <v>1</v>
      </c>
      <c r="C3" s="2" t="s">
        <v>35</v>
      </c>
      <c r="D3" s="5" t="s">
        <v>19</v>
      </c>
      <c r="E3" s="5" t="s">
        <v>36</v>
      </c>
      <c r="F3" s="2"/>
      <c r="G3" s="1">
        <v>1</v>
      </c>
      <c r="H3" s="8">
        <v>719856</v>
      </c>
      <c r="I3" s="17"/>
    </row>
    <row r="4" spans="1:9">
      <c r="A4" s="17"/>
      <c r="B4" s="2">
        <v>2</v>
      </c>
      <c r="C4" s="2" t="s">
        <v>37</v>
      </c>
      <c r="D4" s="5" t="s">
        <v>33</v>
      </c>
      <c r="E4" s="5"/>
      <c r="F4" s="2" t="s">
        <v>38</v>
      </c>
      <c r="G4" s="1">
        <v>2</v>
      </c>
      <c r="H4" s="8">
        <v>600000</v>
      </c>
      <c r="I4" s="17"/>
    </row>
    <row r="5" spans="1:9" ht="30">
      <c r="A5" s="17"/>
      <c r="B5" s="2">
        <v>3</v>
      </c>
      <c r="C5" s="21" t="s">
        <v>40</v>
      </c>
      <c r="D5" s="5" t="s">
        <v>39</v>
      </c>
      <c r="E5" s="5"/>
      <c r="F5" s="2"/>
      <c r="G5" s="1">
        <v>1</v>
      </c>
      <c r="H5" s="8">
        <v>166000</v>
      </c>
      <c r="I5" s="17"/>
    </row>
    <row r="6" spans="1:9">
      <c r="A6" s="17"/>
      <c r="B6" s="3">
        <v>4</v>
      </c>
      <c r="C6" s="20" t="s">
        <v>41</v>
      </c>
      <c r="D6" s="6" t="s">
        <v>39</v>
      </c>
      <c r="E6" s="6"/>
      <c r="F6" s="3" t="s">
        <v>42</v>
      </c>
      <c r="G6" s="7">
        <v>1</v>
      </c>
      <c r="H6" s="14">
        <v>144000</v>
      </c>
      <c r="I6" s="17"/>
    </row>
    <row r="7" spans="1:9">
      <c r="A7" s="17"/>
      <c r="B7" s="3">
        <v>5</v>
      </c>
      <c r="C7" s="3" t="s">
        <v>44</v>
      </c>
      <c r="D7" s="6" t="s">
        <v>43</v>
      </c>
      <c r="E7" s="6"/>
      <c r="F7" s="3" t="s">
        <v>42</v>
      </c>
      <c r="G7" s="7">
        <v>1</v>
      </c>
      <c r="H7" s="14">
        <v>166000</v>
      </c>
      <c r="I7" s="17"/>
    </row>
    <row r="8" spans="1:9">
      <c r="A8" s="17"/>
      <c r="B8" s="3">
        <v>6</v>
      </c>
      <c r="C8" s="3" t="s">
        <v>46</v>
      </c>
      <c r="D8" s="6" t="s">
        <v>45</v>
      </c>
      <c r="E8" s="6"/>
      <c r="F8" s="3" t="s">
        <v>47</v>
      </c>
      <c r="G8" s="7">
        <v>1</v>
      </c>
      <c r="H8" s="14">
        <v>26000</v>
      </c>
      <c r="I8" s="17"/>
    </row>
    <row r="9" spans="1:9">
      <c r="A9" s="17"/>
      <c r="B9" s="3">
        <v>7</v>
      </c>
      <c r="C9" s="3" t="s">
        <v>48</v>
      </c>
      <c r="D9" s="6" t="s">
        <v>55</v>
      </c>
      <c r="E9" s="6"/>
      <c r="F9" s="3"/>
      <c r="G9" s="7">
        <v>1</v>
      </c>
      <c r="H9" s="14">
        <v>205000</v>
      </c>
      <c r="I9" s="17"/>
    </row>
    <row r="10" spans="1:9">
      <c r="A10" s="17"/>
      <c r="B10" s="3">
        <v>8</v>
      </c>
      <c r="C10" s="3" t="s">
        <v>50</v>
      </c>
      <c r="D10" s="6" t="s">
        <v>49</v>
      </c>
      <c r="E10" s="6"/>
      <c r="F10" s="3"/>
      <c r="G10" s="7">
        <v>1</v>
      </c>
      <c r="H10" s="14">
        <v>217441.5</v>
      </c>
      <c r="I10" s="17"/>
    </row>
    <row r="11" spans="1:9" ht="15.75" thickBot="1">
      <c r="A11" s="17"/>
      <c r="B11" s="3">
        <v>9</v>
      </c>
      <c r="C11" s="3" t="s">
        <v>51</v>
      </c>
      <c r="D11" s="6" t="s">
        <v>49</v>
      </c>
      <c r="E11" s="6"/>
      <c r="F11" s="3"/>
      <c r="G11" s="7">
        <v>1</v>
      </c>
      <c r="H11" s="8">
        <v>249600</v>
      </c>
      <c r="I11" s="17"/>
    </row>
    <row r="12" spans="1:9" ht="15.75" thickBot="1">
      <c r="A12" s="17"/>
      <c r="B12" s="22" t="s">
        <v>7</v>
      </c>
      <c r="C12" s="23"/>
      <c r="D12" s="23"/>
      <c r="E12" s="23"/>
      <c r="F12" s="23"/>
      <c r="G12" s="18">
        <f>SUM(G3:G11)</f>
        <v>10</v>
      </c>
      <c r="H12" s="10">
        <f>SUM(H3:H11)</f>
        <v>2493897.5</v>
      </c>
      <c r="I12" s="17"/>
    </row>
    <row r="13" spans="1:9" ht="30" customHeight="1">
      <c r="A13" s="17"/>
      <c r="B13" s="17"/>
      <c r="C13" s="17"/>
      <c r="D13" s="17"/>
      <c r="E13" s="17"/>
      <c r="F13" s="17"/>
      <c r="G13" s="17"/>
      <c r="H13" s="17"/>
      <c r="I13" s="17"/>
    </row>
  </sheetData>
  <mergeCells count="1">
    <mergeCell ref="B12:F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C3" sqref="C3:H6"/>
    </sheetView>
  </sheetViews>
  <sheetFormatPr defaultRowHeight="15"/>
  <cols>
    <col min="1" max="1" width="8.5703125" customWidth="1"/>
    <col min="3" max="3" width="36.42578125" customWidth="1"/>
    <col min="4" max="4" width="27.85546875" customWidth="1"/>
    <col min="5" max="5" width="11.42578125" customWidth="1"/>
    <col min="6" max="6" width="12.85546875" customWidth="1"/>
    <col min="8" max="8" width="13.7109375" customWidth="1"/>
  </cols>
  <sheetData>
    <row r="1" spans="1:9" ht="32.25" customHeight="1" thickBot="1">
      <c r="A1" s="17"/>
      <c r="B1" s="17"/>
      <c r="C1" s="17"/>
      <c r="D1" s="17"/>
      <c r="E1" s="17"/>
      <c r="F1" s="17"/>
      <c r="G1" s="17"/>
      <c r="H1" s="17"/>
      <c r="I1" s="17"/>
    </row>
    <row r="2" spans="1:9" ht="15.75" thickBot="1">
      <c r="A2" s="17"/>
      <c r="B2" s="16" t="s">
        <v>0</v>
      </c>
      <c r="C2" s="11" t="s">
        <v>1</v>
      </c>
      <c r="D2" s="12" t="s">
        <v>6</v>
      </c>
      <c r="E2" s="12" t="s">
        <v>2</v>
      </c>
      <c r="F2" s="11" t="s">
        <v>3</v>
      </c>
      <c r="G2" s="13" t="s">
        <v>4</v>
      </c>
      <c r="H2" s="11" t="s">
        <v>5</v>
      </c>
      <c r="I2" s="17"/>
    </row>
    <row r="3" spans="1:9">
      <c r="A3" s="17"/>
      <c r="B3" s="15">
        <v>1</v>
      </c>
      <c r="C3" s="2"/>
      <c r="D3" s="5"/>
      <c r="E3" s="5"/>
      <c r="F3" s="2"/>
      <c r="G3" s="1"/>
      <c r="H3" s="8"/>
      <c r="I3" s="17"/>
    </row>
    <row r="4" spans="1:9">
      <c r="A4" s="17"/>
      <c r="B4" s="2">
        <v>2</v>
      </c>
      <c r="C4" s="2"/>
      <c r="D4" s="5"/>
      <c r="E4" s="5"/>
      <c r="F4" s="2"/>
      <c r="G4" s="1"/>
      <c r="H4" s="8"/>
      <c r="I4" s="17"/>
    </row>
    <row r="5" spans="1:9">
      <c r="A5" s="17"/>
      <c r="B5" s="2">
        <v>3</v>
      </c>
      <c r="C5" s="2"/>
      <c r="D5" s="5"/>
      <c r="E5" s="5"/>
      <c r="F5" s="2"/>
      <c r="G5" s="1"/>
      <c r="H5" s="8"/>
      <c r="I5" s="17"/>
    </row>
    <row r="6" spans="1:9" ht="15.75" thickBot="1">
      <c r="A6" s="17"/>
      <c r="B6" s="4">
        <v>4</v>
      </c>
      <c r="C6" s="3"/>
      <c r="D6" s="6"/>
      <c r="E6" s="6"/>
      <c r="F6" s="3"/>
      <c r="G6" s="7"/>
      <c r="H6" s="9"/>
      <c r="I6" s="17"/>
    </row>
    <row r="7" spans="1:9" ht="15.75" thickBot="1">
      <c r="A7" s="17"/>
      <c r="B7" s="22" t="s">
        <v>7</v>
      </c>
      <c r="C7" s="23"/>
      <c r="D7" s="23"/>
      <c r="E7" s="23"/>
      <c r="F7" s="23"/>
      <c r="G7" s="24"/>
      <c r="H7" s="10">
        <f>SUM(H3:H6)</f>
        <v>0</v>
      </c>
      <c r="I7" s="17"/>
    </row>
    <row r="8" spans="1:9" ht="30.75" customHeight="1">
      <c r="A8" s="17"/>
      <c r="B8" s="17"/>
      <c r="C8" s="17"/>
      <c r="D8" s="17"/>
      <c r="E8" s="17"/>
      <c r="F8" s="17"/>
      <c r="G8" s="17"/>
      <c r="H8" s="17"/>
      <c r="I8" s="17"/>
    </row>
  </sheetData>
  <mergeCells count="1">
    <mergeCell ref="B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2014</vt:lpstr>
      <vt:lpstr>2015</vt:lpstr>
      <vt:lpstr>2016</vt:lpstr>
      <vt:lpstr>2017</vt:lpstr>
      <vt:lpstr>2018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2019-02-06T08:41:24Z</dcterms:created>
  <dcterms:modified xsi:type="dcterms:W3CDTF">2019-04-15T15:25:22Z</dcterms:modified>
</cp:coreProperties>
</file>